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<sst xmlns="http://schemas.openxmlformats.org/spreadsheetml/2006/main" count="401" uniqueCount="398">
  <si>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</si>
  <si>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</si>
  <si>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</si>
  <si>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</si>
  <si>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</si>
  <si>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</si>
  <si>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</si>
  <si>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</si>
  <si>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</si>
  <si>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</si>
  <si>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</si>
  <si>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</si>
  <si>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</si>
  <si>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</si>
  <si>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</si>
  <si>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</si>
  <si>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</si>
  <si>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</si>
  <si>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</si>
  <si>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</si>
  <si>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</si>
  <si>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</si>
  <si>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</si>
  <si>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</si>
  <si>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</si>
  <si>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</si>
  <si>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</si>
  <si>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</si>
  <si>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</si>
  <si>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</si>
  <si>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</si>
  <si>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</si>
  <si>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</si>
  <si>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</si>
  <si>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</si>
  <si>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</si>
  <si>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</si>
  <si>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</si>
  <si>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</si>
  <si>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</si>
  <si>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</si>
  <si>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</si>
  <si>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</si>
  <si>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</si>
  <si>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</si>
  <si>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</si>
  <si>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</si>
  <si>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</si>
  <si>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</si>
  <si>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</si>
  <si>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</si>
  <si>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</si>
  <si>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</si>
  <si>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</si>
  <si>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</si>
  <si>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</si>
  <si>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</si>
  <si>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</si>
  <si>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</si>
  <si>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</si>
  <si>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</si>
  <si>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</si>
  <si>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</si>
  <si>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</si>
  <si>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</si>
  <si>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</si>
  <si>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</si>
  <si>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</si>
  <si>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</si>
  <si>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</si>
  <si>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</si>
  <si>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</si>
  <si>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</si>
  <si>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</si>
  <si>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</si>
  <si>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</si>
  <si>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</si>
  <si>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</si>
  <si>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</si>
  <si>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</si>
  <si>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</si>
  <si>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</si>
  <si>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</si>
  <si>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</si>
  <si>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</si>
  <si>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</si>
  <si>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</si>
  <si>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</si>
  <si>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</si>
  <si>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</si>
  <si>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</si>
  <si>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</si>
  <si>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</si>
  <si>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</si>
  <si>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</si>
  <si>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</si>
  <si>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</si>
  <si>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</si>
  <si>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</si>
  <si>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</si>
  <si>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</si>
  <si>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</si>
  <si>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</si>
  <si>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</si>
  <si>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</si>
  <si>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</si>
  <si>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</si>
  <si>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</si>
  <si>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</si>
  <si>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</si>
  <si>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</si>
  <si>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</si>
  <si>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</si>
  <si>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</si>
  <si>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</si>
  <si>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</si>
  <si>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</si>
  <si>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</si>
  <si>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</si>
  <si>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</si>
  <si>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</si>
  <si>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</si>
  <si>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</si>
  <si>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</si>
  <si>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</si>
  <si>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</si>
  <si>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</si>
  <si>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</si>
  <si>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</si>
  <si>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</si>
  <si>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</si>
  <si>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</si>
  <si>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</si>
  <si>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</si>
  <si>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</si>
  <si>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</si>
  <si>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</si>
  <si>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</si>
  <si>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</si>
  <si>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</si>
  <si>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</si>
  <si>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</si>
  <si>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</si>
  <si>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</si>
  <si>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</si>
  <si>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</si>
  <si>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</si>
  <si>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</si>
  <si>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</si>
  <si>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</si>
  <si>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</si>
  <si>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</si>
  <si>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</si>
  <si>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</si>
  <si>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</si>
  <si>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</si>
  <si>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</si>
  <si>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</si>
  <si>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</si>
  <si>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</si>
  <si>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</si>
  <si>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</si>
  <si>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</si>
  <si>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</si>
  <si>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</si>
  <si>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</si>
  <si>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</si>
  <si>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</si>
  <si>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</si>
  <si>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</si>
  <si>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</si>
  <si>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</si>
  <si>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</si>
  <si>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</si>
  <si>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</si>
  <si>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</si>
  <si>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</si>
  <si>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</si>
  <si>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</si>
  <si>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</si>
  <si>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</si>
  <si>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</si>
  <si>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</si>
  <si>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</si>
  <si>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</si>
  <si>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</si>
  <si>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</si>
  <si>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</si>
  <si>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</si>
  <si>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</si>
  <si>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</si>
  <si>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</si>
  <si>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</si>
  <si>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</si>
  <si>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</si>
  <si>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</si>
  <si>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</si>
  <si>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</si>
  <si>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</si>
  <si>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</si>
  <si>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</si>
  <si>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</si>
  <si>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</si>
  <si>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</si>
  <si>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</si>
  <si>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</si>
  <si>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</si>
  <si>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</si>
  <si>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</si>
  <si>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</si>
  <si>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</si>
  <si>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</si>
  <si>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</si>
  <si>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</si>
  <si>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</si>
  <si>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</si>
  <si>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</si>
  <si>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</si>
  <si>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</si>
  <si>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</si>
  <si>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</si>
  <si>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</si>
  <si>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</si>
  <si>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</si>
  <si>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</si>
  <si>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</si>
  <si>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</si>
  <si>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</si>
  <si>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</si>
  <si>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</si>
  <si>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</si>
  <si>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</si>
  <si>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</si>
  <si>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</si>
  <si>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</si>
  <si>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</si>
  <si>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</si>
  <si>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</si>
  <si>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</si>
  <si>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</si>
  <si>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</si>
  <si>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</si>
  <si>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</si>
  <si>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</si>
  <si>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</si>
  <si>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</si>
  <si>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</si>
  <si>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</si>
  <si>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</si>
  <si>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</si>
  <si>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</si>
  <si>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</si>
  <si>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</si>
  <si>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</si>
  <si>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</si>
  <si>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</si>
  <si>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</si>
  <si>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</si>
  <si>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</si>
  <si>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</si>
  <si>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</si>
  <si>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</si>
  <si>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</si>
  <si>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</si>
  <si>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</si>
  <si>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</si>
  <si>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</si>
  <si>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</si>
  <si>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</si>
  <si>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</si>
  <si>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</si>
  <si>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</si>
  <si>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</si>
  <si>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</si>
  <si>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</si>
  <si>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</si>
  <si>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</si>
  <si>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</si>
  <si>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</si>
  <si>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</si>
  <si>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</si>
  <si>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</si>
  <si>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</si>
  <si>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</si>
  <si>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</si>
  <si>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</si>
  <si>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</si>
  <si>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</si>
  <si>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</si>
  <si>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</si>
  <si>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</si>
  <si>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</si>
  <si>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</si>
  <si>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</si>
  <si>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</si>
  <si>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</si>
  <si>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</si>
  <si>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</si>
  <si>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</si>
  <si>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</si>
  <si>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</si>
  <si>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</si>
  <si>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</si>
  <si>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</si>
  <si>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</si>
  <si>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</si>
  <si>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</si>
  <si>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</si>
  <si>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</si>
  <si>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</si>
  <si>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</si>
  <si>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</si>
  <si>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</si>
  <si>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</si>
  <si>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</si>
  <si>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</si>
  <si>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</si>
  <si>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</si>
  <si>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</si>
  <si>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</si>
  <si>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</si>
  <si>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</si>
  <si>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</si>
  <si>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</si>
  <si>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</si>
  <si>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</si>
  <si>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</si>
  <si>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</si>
  <si>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</si>
  <si>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</si>
  <si>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</si>
  <si>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</si>
  <si>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</si>
  <si>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</si>
  <si>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</si>
  <si>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</si>
  <si>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</si>
  <si>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</si>
  <si>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</si>
  <si>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</si>
  <si>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</si>
  <si>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</si>
  <si>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</si>
  <si>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</si>
  <si>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</si>
  <si>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</si>
  <si>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</si>
  <si>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</si>
  <si>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</si>
  <si>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</si>
  <si>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</si>
  <si>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</si>
  <si>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</si>
  <si>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</si>
  <si>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</si>
  <si>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</si>
  <si>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</si>
  <si>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</si>
  <si>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</si>
  <si>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</si>
  <si>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</si>
  <si>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</si>
  <si>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</si>
  <si>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</si>
  <si>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</si>
  <si>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</si>
  <si>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</si>
  <si>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</si>
  <si>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</si>
  <si>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</si>
  <si>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</si>
  <si>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</si>
  <si>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</si>
  <si>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</si>
  <si>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</si>
  <si>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</si>
  <si>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</si>
  <si>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</si>
  <si>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</si>
  <si>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</si>
  <si>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</si>
  <si>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</si>
  <si>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</si>
  <si>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</si>
  <si>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</si>
  <si>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</si>
  <si>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Bajo protesta de decir verdad declaramos que los Estados Financieros y sus Notas son razonablemente correctos y responsabilidad del emisor.</t>
  </si>
  <si>
    <t>TOTAL DEL ACTIVO</t>
  </si>
  <si>
    <t>Año 2017</t>
  </si>
  <si>
    <t>ADQUISICION CON FONDOS DE TERCEROS</t>
  </si>
  <si>
    <t>Año 2018</t>
  </si>
  <si>
    <t>MUNICIPIO SAYULA</t>
  </si>
  <si>
    <t>AL 31 DE OCTUBRE DE 2018</t>
  </si>
  <si>
    <t>C. LIC. OSCAR DANIEL CARRION CALVARIO</t>
  </si>
  <si>
    <t>LIC FRANCISCO JAVIER JIMENEZ HERNANDEZ</t>
  </si>
  <si>
    <t>PRESIDENTE MUNICIPAL</t>
  </si>
  <si>
    <t>FUN. ENC. DE LA HACIENDA MUNICIPAL</t>
  </si>
  <si>
    <t>ASEJ2018-10-16-11-2018-1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</si>
</sst>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1" xfId="0" applyFont="1" applyFill="1" applyBorder="1" applyAlignment="1">
      <alignment/>
    </xf>
    <xf numFmtId="0" fontId="46" fillId="33" borderId="12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33" borderId="12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/>
    </xf>
    <xf numFmtId="0" fontId="47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7" fillId="0" borderId="14" xfId="0" applyFont="1" applyBorder="1" applyAlignment="1">
      <alignment/>
    </xf>
    <xf numFmtId="0" fontId="45" fillId="34" borderId="15" xfId="0" applyFont="1" applyFill="1" applyBorder="1" applyAlignment="1">
      <alignment/>
    </xf>
    <xf numFmtId="0" fontId="45" fillId="34" borderId="16" xfId="0" applyFont="1" applyFill="1" applyBorder="1" applyAlignment="1">
      <alignment/>
    </xf>
    <xf numFmtId="0" fontId="46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5" fillId="34" borderId="19" xfId="0" applyFont="1" applyFill="1" applyBorder="1" applyAlignment="1">
      <alignment/>
    </xf>
    <xf numFmtId="164" fontId="44" fillId="34" borderId="11" xfId="0" applyNumberFormat="1" applyFont="1" applyFill="1" applyBorder="1" applyAlignment="1">
      <alignment/>
    </xf>
    <xf numFmtId="164" fontId="44" fillId="0" borderId="0" xfId="0" applyNumberFormat="1" applyFont="1" applyFill="1" applyAlignment="1">
      <alignment horizontal="center"/>
    </xf>
    <xf numFmtId="164" fontId="46" fillId="34" borderId="18" xfId="0" applyNumberFormat="1" applyFont="1" applyFill="1" applyBorder="1" applyAlignment="1">
      <alignment horizontal="center"/>
    </xf>
    <xf numFmtId="164" fontId="46" fillId="34" borderId="20" xfId="0" applyNumberFormat="1" applyFont="1" applyFill="1" applyBorder="1" applyAlignment="1">
      <alignment horizontal="center"/>
    </xf>
    <xf numFmtId="164" fontId="45" fillId="0" borderId="0" xfId="0" applyNumberFormat="1" applyFont="1" applyBorder="1" applyAlignment="1">
      <alignment/>
    </xf>
    <xf numFmtId="164" fontId="45" fillId="0" borderId="21" xfId="0" applyNumberFormat="1" applyFont="1" applyBorder="1" applyAlignment="1">
      <alignment/>
    </xf>
    <xf numFmtId="164" fontId="45" fillId="0" borderId="14" xfId="0" applyNumberFormat="1" applyFont="1" applyBorder="1" applyAlignment="1">
      <alignment/>
    </xf>
    <xf numFmtId="164" fontId="45" fillId="0" borderId="22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164" fontId="44" fillId="34" borderId="23" xfId="0" applyNumberFormat="1" applyFont="1" applyFill="1" applyBorder="1" applyAlignment="1">
      <alignment/>
    </xf>
    <xf numFmtId="164" fontId="46" fillId="0" borderId="0" xfId="0" applyNumberFormat="1" applyFont="1" applyBorder="1" applyAlignment="1">
      <alignment/>
    </xf>
    <xf numFmtId="164" fontId="46" fillId="0" borderId="21" xfId="0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164" fontId="48" fillId="0" borderId="21" xfId="0" applyNumberFormat="1" applyFont="1" applyBorder="1" applyAlignment="1">
      <alignment/>
    </xf>
    <xf numFmtId="164" fontId="47" fillId="0" borderId="0" xfId="0" applyNumberFormat="1" applyFont="1" applyBorder="1" applyAlignment="1">
      <alignment/>
    </xf>
    <xf numFmtId="164" fontId="47" fillId="0" borderId="21" xfId="0" applyNumberFormat="1" applyFont="1" applyBorder="1" applyAlignment="1">
      <alignment/>
    </xf>
    <xf numFmtId="164" fontId="47" fillId="0" borderId="24" xfId="0" applyNumberFormat="1" applyFont="1" applyBorder="1" applyAlignment="1">
      <alignment/>
    </xf>
    <xf numFmtId="164" fontId="47" fillId="0" borderId="25" xfId="0" applyNumberFormat="1" applyFont="1" applyBorder="1" applyAlignment="1">
      <alignment/>
    </xf>
    <xf numFmtId="164" fontId="46" fillId="0" borderId="18" xfId="0" applyNumberFormat="1" applyFont="1" applyBorder="1" applyAlignment="1">
      <alignment/>
    </xf>
    <xf numFmtId="164" fontId="46" fillId="0" borderId="20" xfId="0" applyNumberFormat="1" applyFont="1" applyBorder="1" applyAlignment="1">
      <alignment/>
    </xf>
    <xf numFmtId="0" fontId="45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42" fontId="44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0" borderId="0" xfId="0" applyFont="1" applyAlignment="1">
      <alignment horizontal="justify" vertical="center"/>
    </xf>
    <xf numFmtId="0" fontId="49" fillId="34" borderId="12" xfId="0" applyFont="1" applyFill="1" applyBorder="1" applyAlignment="1">
      <alignment horizontal="center"/>
    </xf>
    <xf numFmtId="0" fontId="49" fillId="34" borderId="0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4" fillId="34" borderId="13" xfId="0" applyFont="1" applyFill="1" applyBorder="1" applyAlignment="1">
      <alignment horizontal="center"/>
    </xf>
    <xf numFmtId="0" fontId="44" fillId="34" borderId="14" xfId="0" applyFont="1" applyFill="1" applyBorder="1" applyAlignment="1">
      <alignment horizontal="center"/>
    </xf>
    <xf numFmtId="0" fontId="44" fillId="34" borderId="22" xfId="0" applyFont="1" applyFill="1" applyBorder="1" applyAlignment="1">
      <alignment horizontal="center"/>
    </xf>
    <xf numFmtId="42" fontId="50" fillId="0" borderId="0" xfId="0" applyNumberFormat="1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11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69150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1195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A4">
      <selection activeCell="L14" sqref="L14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9" t="s">
        <v>391</v>
      </c>
      <c r="B2" s="50"/>
      <c r="C2" s="50"/>
      <c r="D2" s="50"/>
      <c r="E2" s="50"/>
      <c r="F2" s="50"/>
      <c r="G2" s="50"/>
      <c r="H2" s="50"/>
      <c r="I2" s="51"/>
    </row>
    <row r="3" spans="1:9" ht="15.75">
      <c r="A3" s="49" t="s">
        <v>384</v>
      </c>
      <c r="B3" s="50"/>
      <c r="C3" s="50"/>
      <c r="D3" s="50"/>
      <c r="E3" s="50"/>
      <c r="F3" s="50"/>
      <c r="G3" s="50"/>
      <c r="H3" s="50"/>
      <c r="I3" s="51"/>
    </row>
    <row r="4" spans="1:9" ht="15">
      <c r="A4" s="52" t="s">
        <v>392</v>
      </c>
      <c r="B4" s="53"/>
      <c r="C4" s="53"/>
      <c r="D4" s="53"/>
      <c r="E4" s="53"/>
      <c r="F4" s="53"/>
      <c r="G4" s="53"/>
      <c r="H4" s="53"/>
      <c r="I4" s="54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385</v>
      </c>
      <c r="B6" s="20" t="s">
        <v>0</v>
      </c>
      <c r="C6" s="24" t="s">
        <v>390</v>
      </c>
      <c r="D6" s="25" t="s">
        <v>388</v>
      </c>
      <c r="E6" s="21"/>
      <c r="F6" s="19" t="s">
        <v>385</v>
      </c>
      <c r="G6" s="20" t="s">
        <v>193</v>
      </c>
      <c r="H6" s="24" t="s">
        <v>390</v>
      </c>
      <c r="I6" s="25" t="s">
        <v>388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11576497.31</v>
      </c>
      <c r="D8" s="41">
        <f>SUM(D9:D15)</f>
        <v>17322251.49</v>
      </c>
      <c r="E8" s="17"/>
      <c r="F8" s="9" t="s">
        <v>195</v>
      </c>
      <c r="G8" s="3" t="s">
        <v>196</v>
      </c>
      <c r="H8" s="40">
        <f>SUM(H9:H17)</f>
        <v>179373.13</v>
      </c>
      <c r="I8" s="41">
        <f>SUM(I9:I17)</f>
        <v>204563</v>
      </c>
    </row>
    <row r="9" spans="1:9" ht="11.25">
      <c r="A9" s="11" t="s">
        <v>4</v>
      </c>
      <c r="B9" s="4" t="s">
        <v>5</v>
      </c>
      <c r="C9" s="26">
        <v>0</v>
      </c>
      <c r="D9" s="27">
        <v>2000</v>
      </c>
      <c r="E9" s="17"/>
      <c r="F9" s="11" t="s">
        <v>197</v>
      </c>
      <c r="G9" s="4" t="s">
        <v>198</v>
      </c>
      <c r="H9" s="26">
        <v>0</v>
      </c>
      <c r="I9" s="27">
        <v>0</v>
      </c>
    </row>
    <row r="10" spans="1:9" ht="11.25">
      <c r="A10" s="11" t="s">
        <v>6</v>
      </c>
      <c r="B10" s="4" t="s">
        <v>7</v>
      </c>
      <c r="C10" s="26">
        <v>11576497.31</v>
      </c>
      <c r="D10" s="27">
        <v>17320251.49</v>
      </c>
      <c r="E10" s="17"/>
      <c r="F10" s="11" t="s">
        <v>199</v>
      </c>
      <c r="G10" s="4" t="s">
        <v>200</v>
      </c>
      <c r="H10" s="26">
        <v>0</v>
      </c>
      <c r="I10" s="27">
        <v>0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0</v>
      </c>
      <c r="I11" s="27">
        <v>0</v>
      </c>
    </row>
    <row r="12" spans="1:9" ht="11.25">
      <c r="A12" s="11" t="s">
        <v>10</v>
      </c>
      <c r="B12" s="4" t="s">
        <v>11</v>
      </c>
      <c r="C12" s="26">
        <v>0</v>
      </c>
      <c r="D12" s="27">
        <v>0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205</v>
      </c>
      <c r="G13" s="4" t="s">
        <v>206</v>
      </c>
      <c r="H13" s="26">
        <v>0</v>
      </c>
      <c r="I13" s="27">
        <v>0</v>
      </c>
    </row>
    <row r="14" spans="1:9" ht="22.5">
      <c r="A14" s="11" t="s">
        <v>14</v>
      </c>
      <c r="B14" s="4" t="s">
        <v>15</v>
      </c>
      <c r="C14" s="26">
        <v>0</v>
      </c>
      <c r="D14" s="27">
        <v>0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209</v>
      </c>
      <c r="G15" s="4" t="s">
        <v>210</v>
      </c>
      <c r="H15" s="26">
        <v>179373.13</v>
      </c>
      <c r="I15" s="27">
        <v>204563</v>
      </c>
    </row>
    <row r="16" spans="1:9" ht="11.25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224998.15</v>
      </c>
      <c r="D17" s="41">
        <f>SUM(D18:D24)</f>
        <v>188770.22999999998</v>
      </c>
      <c r="E17" s="17"/>
      <c r="F17" s="11" t="s">
        <v>213</v>
      </c>
      <c r="G17" s="4" t="s">
        <v>214</v>
      </c>
      <c r="H17" s="26">
        <v>0</v>
      </c>
      <c r="I17" s="27">
        <v>0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224278.22</v>
      </c>
      <c r="D19" s="27">
        <v>122309.89</v>
      </c>
      <c r="E19" s="17"/>
      <c r="F19" s="9" t="s">
        <v>215</v>
      </c>
      <c r="G19" s="3" t="s">
        <v>216</v>
      </c>
      <c r="H19" s="40">
        <f>SUM(H20:H22)</f>
        <v>0</v>
      </c>
      <c r="I19" s="41">
        <f>SUM(I20:I22)</f>
        <v>0</v>
      </c>
    </row>
    <row r="20" spans="1:9" ht="11.25">
      <c r="A20" s="11" t="s">
        <v>24</v>
      </c>
      <c r="B20" s="4" t="s">
        <v>25</v>
      </c>
      <c r="C20" s="26">
        <v>719.93</v>
      </c>
      <c r="D20" s="27">
        <v>66460.34</v>
      </c>
      <c r="E20" s="17"/>
      <c r="F20" s="11" t="s">
        <v>217</v>
      </c>
      <c r="G20" s="4" t="s">
        <v>218</v>
      </c>
      <c r="H20" s="26">
        <v>0</v>
      </c>
      <c r="I20" s="27">
        <v>0</v>
      </c>
    </row>
    <row r="21" spans="1:9" ht="11.25">
      <c r="A21" s="11" t="s">
        <v>26</v>
      </c>
      <c r="B21" s="4" t="s">
        <v>27</v>
      </c>
      <c r="C21" s="26">
        <v>0</v>
      </c>
      <c r="D21" s="27">
        <v>0</v>
      </c>
      <c r="E21" s="17"/>
      <c r="F21" s="11" t="s">
        <v>219</v>
      </c>
      <c r="G21" s="4" t="s">
        <v>220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0</v>
      </c>
      <c r="D22" s="27">
        <v>0</v>
      </c>
      <c r="E22" s="17"/>
      <c r="F22" s="11" t="s">
        <v>221</v>
      </c>
      <c r="G22" s="4" t="s">
        <v>222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0</v>
      </c>
      <c r="D23" s="27">
        <v>0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0</v>
      </c>
      <c r="D24" s="27">
        <v>0</v>
      </c>
      <c r="E24" s="17"/>
      <c r="F24" s="9" t="s">
        <v>223</v>
      </c>
      <c r="G24" s="3" t="s">
        <v>224</v>
      </c>
      <c r="H24" s="40">
        <f>SUM(H25:H27)</f>
        <v>157373.79</v>
      </c>
      <c r="I24" s="41">
        <f>SUM(I25:I27)</f>
        <v>78656.85</v>
      </c>
    </row>
    <row r="25" spans="1:9" ht="11.25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157373.79</v>
      </c>
      <c r="I25" s="27">
        <v>78656.85</v>
      </c>
    </row>
    <row r="26" spans="1:9" ht="11.25">
      <c r="A26" s="9" t="s">
        <v>34</v>
      </c>
      <c r="B26" s="3" t="s">
        <v>35</v>
      </c>
      <c r="C26" s="40">
        <f>SUM(C27:C31)</f>
        <v>503028</v>
      </c>
      <c r="D26" s="41">
        <f>SUM(D27:D31)</f>
        <v>600350.85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503028</v>
      </c>
      <c r="D27" s="27">
        <v>600350.85</v>
      </c>
      <c r="E27" s="17"/>
      <c r="F27" s="11" t="s">
        <v>229</v>
      </c>
      <c r="G27" s="4" t="s">
        <v>230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0</v>
      </c>
      <c r="D28" s="27">
        <v>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0</v>
      </c>
      <c r="D30" s="27">
        <v>0</v>
      </c>
      <c r="E30" s="17"/>
      <c r="F30" s="11" t="s">
        <v>233</v>
      </c>
      <c r="G30" s="4" t="s">
        <v>234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0</v>
      </c>
      <c r="I33" s="41">
        <f>SUM(I34:I36)</f>
        <v>0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0</v>
      </c>
      <c r="I34" s="27">
        <v>0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0</v>
      </c>
      <c r="I38" s="41">
        <f>SUM(I39:I44)</f>
        <v>0</v>
      </c>
    </row>
    <row r="39" spans="1:9" ht="11.25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0</v>
      </c>
      <c r="I40" s="27">
        <v>0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SUM(C48:C51)</f>
        <v>0</v>
      </c>
      <c r="D47" s="41">
        <f>SUM(D48:D51)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>
        <v>1194</v>
      </c>
      <c r="B51" s="48" t="s">
        <v>389</v>
      </c>
      <c r="C51" s="26">
        <v>0</v>
      </c>
      <c r="D51" s="26">
        <v>0</v>
      </c>
      <c r="E51" s="17"/>
      <c r="F51" s="9" t="s">
        <v>267</v>
      </c>
      <c r="G51" s="3" t="s">
        <v>268</v>
      </c>
      <c r="H51" s="40">
        <f>SUM(H52:H54)</f>
        <v>0</v>
      </c>
      <c r="I51" s="41">
        <f>SUM(I52:I54)</f>
        <v>0</v>
      </c>
    </row>
    <row r="52" spans="1:9" ht="11.25">
      <c r="A52" s="11"/>
      <c r="B52" s="5" t="s">
        <v>191</v>
      </c>
      <c r="C52" s="34">
        <f>C8+C17+C26+C33+C40+C43+C47</f>
        <v>12304523.46</v>
      </c>
      <c r="D52" s="35">
        <f>D8+D17+D26+D33+D40+D43+D47</f>
        <v>18111372.57</v>
      </c>
      <c r="E52" s="42"/>
      <c r="F52" s="11" t="s">
        <v>269</v>
      </c>
      <c r="G52" s="4" t="s">
        <v>270</v>
      </c>
      <c r="H52" s="26">
        <v>0</v>
      </c>
      <c r="I52" s="27">
        <v>0</v>
      </c>
    </row>
    <row r="53" spans="1:9" ht="11.25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0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336746.92000000004</v>
      </c>
      <c r="I56" s="35">
        <f>I8+I19+I24+I29+I33+I38+I46+I51</f>
        <v>283219.85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275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0</v>
      </c>
      <c r="I59" s="41">
        <f>SUM(I60:I61)</f>
        <v>0</v>
      </c>
    </row>
    <row r="60" spans="1:9" ht="11.25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0</v>
      </c>
      <c r="I60" s="27">
        <v>0</v>
      </c>
    </row>
    <row r="61" spans="1:9" ht="11.25">
      <c r="A61" s="9" t="s">
        <v>87</v>
      </c>
      <c r="B61" s="3" t="s">
        <v>88</v>
      </c>
      <c r="C61" s="40">
        <f>SUM(C62:C66)</f>
        <v>763472.57</v>
      </c>
      <c r="D61" s="41">
        <f>SUM(D62:D66)</f>
        <v>527079.98</v>
      </c>
      <c r="E61" s="17"/>
      <c r="F61" s="11" t="s">
        <v>280</v>
      </c>
      <c r="G61" s="4" t="s">
        <v>281</v>
      </c>
      <c r="H61" s="26">
        <v>0</v>
      </c>
      <c r="I61" s="27">
        <v>0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763472.57</v>
      </c>
      <c r="D63" s="27">
        <v>527079.98</v>
      </c>
      <c r="E63" s="17"/>
      <c r="F63" s="9" t="s">
        <v>282</v>
      </c>
      <c r="G63" s="3" t="s">
        <v>283</v>
      </c>
      <c r="H63" s="40">
        <f>SUM(H64:H66)</f>
        <v>0</v>
      </c>
      <c r="I63" s="41">
        <f>SUM(I64:I66)</f>
        <v>0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284</v>
      </c>
      <c r="G64" s="4" t="s">
        <v>285</v>
      </c>
      <c r="H64" s="26">
        <v>0</v>
      </c>
      <c r="I64" s="27">
        <v>0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230244247.38000003</v>
      </c>
      <c r="D68" s="41">
        <f>SUM(D69:D75)</f>
        <v>172731558.62</v>
      </c>
      <c r="E68" s="17"/>
      <c r="F68" s="9" t="s">
        <v>290</v>
      </c>
      <c r="G68" s="3" t="s">
        <v>291</v>
      </c>
      <c r="H68" s="40">
        <f>SUM(H69:H73)</f>
        <v>41888093.01</v>
      </c>
      <c r="I68" s="41">
        <f>SUM(I69:I73)</f>
        <v>26377449.47</v>
      </c>
    </row>
    <row r="69" spans="1:9" ht="11.25">
      <c r="A69" s="11" t="s">
        <v>101</v>
      </c>
      <c r="B69" s="4" t="s">
        <v>102</v>
      </c>
      <c r="C69" s="26">
        <v>17515500</v>
      </c>
      <c r="D69" s="27">
        <v>17515500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0</v>
      </c>
      <c r="D71" s="27">
        <v>0</v>
      </c>
      <c r="E71" s="17"/>
      <c r="F71" s="11" t="s">
        <v>296</v>
      </c>
      <c r="G71" s="4" t="s">
        <v>297</v>
      </c>
      <c r="H71" s="26">
        <v>41888093.01</v>
      </c>
      <c r="I71" s="27">
        <v>26377449.47</v>
      </c>
    </row>
    <row r="72" spans="1:9" ht="11.25">
      <c r="A72" s="11" t="s">
        <v>107</v>
      </c>
      <c r="B72" s="4" t="s">
        <v>108</v>
      </c>
      <c r="C72" s="26">
        <v>8990740.46</v>
      </c>
      <c r="D72" s="27">
        <v>8990740.46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140695082.27</v>
      </c>
      <c r="D73" s="27">
        <v>94631276.95</v>
      </c>
      <c r="E73" s="17"/>
      <c r="F73" s="11" t="s">
        <v>300</v>
      </c>
      <c r="G73" s="4" t="s">
        <v>301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63042924.65</v>
      </c>
      <c r="D74" s="27">
        <v>51594041.21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11047254.22</v>
      </c>
      <c r="D77" s="41">
        <f>SUM(D78:D85)</f>
        <v>10764800.03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1400028.37</v>
      </c>
      <c r="D78" s="27">
        <v>1252820.18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1868584.2</v>
      </c>
      <c r="D79" s="27">
        <v>1868584.2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38990</v>
      </c>
      <c r="D80" s="27">
        <v>0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4238266.45</v>
      </c>
      <c r="D81" s="27">
        <v>4160286.45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1023828.8</v>
      </c>
      <c r="D82" s="27">
        <v>1023828.8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2369856.4</v>
      </c>
      <c r="D83" s="27">
        <v>2351580.4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107700</v>
      </c>
      <c r="D84" s="27">
        <v>107700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162400</v>
      </c>
      <c r="D87" s="41">
        <f>SUM(D88:D92)</f>
        <v>162400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162400</v>
      </c>
      <c r="D88" s="27">
        <v>162400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0</v>
      </c>
      <c r="D91" s="27">
        <v>0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380</v>
      </c>
      <c r="H94" s="34">
        <f>H59+H63+H68+H75+H80+H88</f>
        <v>41888093.01</v>
      </c>
      <c r="I94" s="35">
        <f>I59+I63+I68+I75+I80+I88</f>
        <v>26377449.47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42224839.93</v>
      </c>
      <c r="I96" s="37">
        <f>I56+I94</f>
        <v>26660669.32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28920</v>
      </c>
      <c r="D101" s="41">
        <f>SUM(D102:D107)</f>
        <v>28920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28920</v>
      </c>
      <c r="D102" s="27">
        <v>28920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212325977.7</v>
      </c>
      <c r="I104" s="41">
        <f>I105+I106+I107+I112+I116</f>
        <v>175665461.88000003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36370533.58</v>
      </c>
      <c r="I105" s="27">
        <v>27206906.68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176483126.5</v>
      </c>
      <c r="I106" s="27">
        <v>148986237.58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-527682.38</v>
      </c>
      <c r="I116" s="41">
        <f>SUM(I117:I118)</f>
        <v>-527682.38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-499424.98</v>
      </c>
      <c r="I117" s="27">
        <v>-499424.98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-28257.4</v>
      </c>
      <c r="I118" s="27">
        <v>-28257.4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242246294.17000002</v>
      </c>
      <c r="D121" s="35">
        <f>D55+D61+D68+D77+D87+D94+D101+D109+D116</f>
        <v>184214758.63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387</v>
      </c>
      <c r="C123" s="38">
        <f>C52+C121</f>
        <v>254550817.63000003</v>
      </c>
      <c r="D123" s="39">
        <f>D52+D121</f>
        <v>202326131.2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212325977.7</v>
      </c>
      <c r="I124" s="35">
        <f>I99+I104+I120</f>
        <v>175665461.88000003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254550817.63</v>
      </c>
      <c r="I126" s="39">
        <f>I96+I124</f>
        <v>202326131.20000002</v>
      </c>
    </row>
    <row r="127" ht="12" thickTop="1"/>
    <row r="130" spans="2:8" ht="15">
      <c r="B130" s="47" t="s">
        <v>393</v>
      </c>
      <c r="F130" s="44"/>
      <c r="H130" s="45" t="s">
        <v>394</v>
      </c>
    </row>
    <row r="131" spans="2:8" ht="15">
      <c r="B131" s="43" t="s">
        <v>395</v>
      </c>
      <c r="F131" s="43"/>
      <c r="H131" s="46" t="s">
        <v>396</v>
      </c>
    </row>
    <row r="132" spans="2:8" ht="15">
      <c r="B132" s="43" t="s">
        <v>386</v>
      </c>
      <c r="F132" s="43"/>
      <c r="H132" s="46"/>
    </row>
    <row r="137" spans="3:7" ht="15" customHeight="1">
      <c r="C137" s="55" t="s">
        <v>397</v>
      </c>
      <c r="D137" s="55"/>
      <c r="E137" s="55"/>
      <c r="F137" s="55"/>
      <c r="G137" s="55"/>
    </row>
    <row r="138" spans="3:7" ht="15" customHeight="1">
      <c r="C138" s="55"/>
      <c r="D138" s="55"/>
      <c r="E138" s="55"/>
      <c r="F138" s="55"/>
      <c r="G138" s="55"/>
    </row>
    <row r="139" spans="3:7" ht="11.25" customHeight="1">
      <c r="C139" s="55"/>
      <c r="D139" s="55"/>
      <c r="E139" s="55"/>
      <c r="F139" s="55"/>
      <c r="G139" s="55"/>
    </row>
    <row r="140" spans="3:7" ht="11.25" customHeight="1">
      <c r="C140" s="55"/>
      <c r="D140" s="55"/>
      <c r="E140" s="55"/>
      <c r="F140" s="55"/>
      <c r="G140" s="55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" header="0.31496062992125984" footer="0.31496062992125984"/>
  <pageSetup fitToHeight="2" fitToWidth="1" horizontalDpi="600" verticalDpi="600" orientation="landscape" paperSize="11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Personal</cp:lastModifiedBy>
  <cp:lastPrinted>2011-10-31T19:33:30Z</cp:lastPrinted>
  <dcterms:created xsi:type="dcterms:W3CDTF">2011-02-09T15:30:30Z</dcterms:created>
  <dcterms:modified xsi:type="dcterms:W3CDTF">2018-11-16T15:29:33Z</dcterms:modified>
  <cp:category/>
  <cp:version/>
  <cp:contentType/>
  <cp:contentStatus/>
</cp:coreProperties>
</file>