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00FF8DC6-15F1-4B0D-93DA-686D09A74D9F}" xr6:coauthVersionLast="47" xr6:coauthVersionMax="47" xr10:uidLastSave="{00000000-0000-0000-0000-000000000000}"/>
  <workbookProtection workbookAlgorithmName="SHA-512" workbookHashValue="q2707iPOP08iDtZebe2zK8DPL3hRupDM0rcJkg7bUAPg0N+cO3CU/mbQoBgxMtTmnHbt2vej6Xw5m/Fveo5m0g==" workbookSaltValue="xDEpCmEgLBYYd0dIyWcCJA==" workbookSpinCount="100000" lockStructure="1"/>
  <bookViews>
    <workbookView xWindow="7200" yWindow="409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 s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Y489" i="1" s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X451" i="1"/>
  <c r="AY451" i="1"/>
  <c r="AY448" i="1"/>
  <c r="AY447" i="1" s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29" i="1"/>
  <c r="AX29" i="1"/>
  <c r="AX27" i="1"/>
  <c r="AY27" i="1"/>
  <c r="AX25" i="1"/>
  <c r="AY25" i="1"/>
  <c r="AY19" i="1"/>
  <c r="AY11" i="1"/>
  <c r="AX9" i="1"/>
  <c r="AY9" i="1"/>
  <c r="AY454" i="1" l="1"/>
  <c r="AY35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391" i="1" s="1"/>
  <c r="AX408" i="1"/>
  <c r="AX403" i="1" s="1"/>
  <c r="AY416" i="1"/>
  <c r="AY474" i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Y188" i="1"/>
  <c r="AY198" i="1"/>
  <c r="AY256" i="1"/>
  <c r="AX277" i="1"/>
  <c r="AX308" i="1"/>
  <c r="AX346" i="1"/>
  <c r="AY471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X471" i="1" s="1"/>
  <c r="AY72" i="1"/>
  <c r="AY81" i="1"/>
  <c r="AX416" i="1"/>
  <c r="AY494" i="1"/>
  <c r="AY502" i="1"/>
  <c r="AX436" i="1"/>
  <c r="AX35" i="1"/>
  <c r="AY507" i="1" l="1"/>
  <c r="AY478" i="1"/>
  <c r="AX478" i="1"/>
  <c r="AX477" i="1" s="1"/>
  <c r="AY453" i="1"/>
  <c r="AY372" i="1"/>
  <c r="AY287" i="1"/>
  <c r="AY222" i="1"/>
  <c r="AX187" i="1"/>
  <c r="AY187" i="1"/>
  <c r="AY118" i="1"/>
  <c r="AY117" i="1" s="1"/>
  <c r="AX8" i="1"/>
  <c r="AX7" i="1" s="1"/>
  <c r="AX453" i="1"/>
  <c r="AX222" i="1"/>
  <c r="AX118" i="1"/>
  <c r="AX117" i="1" s="1"/>
  <c r="AX287" i="1"/>
  <c r="AY40" i="1"/>
  <c r="AY7" i="1" s="1"/>
  <c r="AX372" i="1"/>
  <c r="AY477" i="1"/>
  <c r="AY186" i="1" l="1"/>
  <c r="AY539" i="1" s="1"/>
  <c r="AX186" i="1"/>
  <c r="AX539" i="1" s="1"/>
  <c r="AY184" i="1"/>
  <c r="AX184" i="1"/>
  <c r="AY540" i="1" l="1"/>
  <c r="AX540" i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<sst xmlns="http://schemas.openxmlformats.org/spreadsheetml/2006/main" count="1075" uniqueCount="1056">
  <si>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</si>
  <si>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</si>
  <si>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</si>
  <si>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</si>
  <si>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</si>
  <si>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</si>
  <si>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</si>
  <si>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</si>
  <si>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</si>
  <si>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</si>
  <si>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</si>
  <si>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</si>
  <si>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</si>
  <si>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</si>
  <si>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</si>
  <si>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</si>
  <si>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</si>
  <si>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</si>
  <si>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</si>
  <si>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</si>
  <si>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</si>
  <si>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</si>
  <si>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</si>
  <si>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</si>
  <si>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</si>
  <si>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</si>
  <si>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</si>
  <si>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</si>
  <si>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</si>
  <si>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</si>
  <si>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</si>
  <si>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</si>
  <si>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</si>
  <si>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</si>
  <si>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</si>
  <si>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</si>
  <si>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</si>
  <si>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</si>
  <si>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</si>
  <si>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</si>
  <si>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</si>
  <si>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</si>
  <si>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</si>
  <si>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</si>
  <si>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</si>
  <si>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</si>
  <si>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</si>
  <si>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</si>
  <si>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</si>
  <si>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</si>
  <si>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</si>
  <si>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</si>
  <si>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</si>
  <si>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</si>
  <si>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</si>
  <si>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</si>
  <si>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</si>
  <si>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</si>
  <si>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</si>
  <si>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</si>
  <si>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</si>
  <si>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</si>
  <si>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</si>
  <si>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</si>
  <si>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</si>
  <si>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</si>
  <si>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</si>
  <si>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</si>
  <si>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</si>
  <si>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</si>
  <si>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</si>
  <si>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</si>
  <si>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</si>
  <si>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</si>
  <si>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</si>
  <si>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</si>
  <si>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</si>
  <si>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</si>
  <si>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</si>
  <si>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</si>
  <si>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</si>
  <si>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</si>
  <si>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</si>
  <si>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</si>
  <si>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</si>
  <si>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</si>
  <si>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</si>
  <si>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</si>
  <si>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</si>
  <si>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</si>
  <si>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</si>
  <si>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</si>
  <si>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</si>
  <si>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</si>
  <si>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</si>
  <si>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</si>
  <si>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</si>
  <si>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</si>
  <si>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</si>
  <si>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</si>
  <si>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</si>
  <si>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</si>
  <si>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</si>
  <si>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</si>
  <si>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</si>
  <si>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</si>
  <si>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</si>
  <si>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</si>
  <si>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</si>
  <si>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</si>
  <si>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</si>
  <si>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</si>
  <si>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</si>
  <si>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</si>
  <si>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</si>
  <si>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</si>
  <si>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</si>
  <si>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</si>
  <si>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</si>
  <si>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</si>
  <si>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</si>
  <si>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</si>
  <si>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</si>
  <si>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</si>
  <si>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</si>
  <si>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</si>
  <si>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</si>
  <si>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</si>
  <si>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</si>
  <si>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</si>
  <si>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</si>
  <si>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</si>
  <si>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</si>
  <si>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</si>
  <si>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</si>
  <si>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</si>
  <si>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</si>
  <si>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</si>
  <si>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</si>
  <si>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</si>
  <si>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</si>
  <si>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</si>
  <si>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</si>
  <si>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</si>
  <si>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</si>
  <si>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</si>
  <si>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</si>
  <si>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</si>
  <si>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</si>
  <si>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</si>
  <si>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</si>
  <si>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</si>
  <si>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</si>
  <si>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</si>
  <si>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</si>
  <si>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</si>
  <si>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</si>
  <si>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</si>
  <si>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</si>
  <si>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</si>
  <si>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</si>
  <si>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</si>
  <si>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</si>
  <si>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</si>
  <si>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</si>
  <si>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</si>
  <si>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</si>
  <si>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</si>
  <si>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</si>
  <si>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</si>
  <si>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</si>
  <si>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</si>
  <si>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</si>
  <si>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</si>
  <si>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</si>
  <si>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</si>
  <si>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</si>
  <si>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</si>
  <si>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</si>
  <si>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</si>
  <si>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</si>
  <si>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</si>
  <si>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</si>
  <si>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</si>
  <si>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</si>
  <si>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</si>
  <si>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</si>
  <si>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</si>
  <si>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</si>
  <si>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</si>
  <si>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</si>
  <si>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</si>
  <si>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</si>
  <si>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</si>
  <si>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</si>
  <si>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</si>
  <si>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</si>
  <si>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</si>
  <si>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</si>
  <si>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</si>
  <si>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</si>
  <si>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</si>
  <si>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</si>
  <si>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</si>
  <si>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</si>
  <si>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</si>
  <si>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</si>
  <si>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</si>
  <si>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</si>
  <si>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</si>
  <si>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</si>
  <si>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</si>
  <si>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</si>
  <si>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</si>
  <si>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</si>
  <si>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</si>
  <si>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</si>
  <si>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</si>
  <si>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</si>
  <si>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</si>
  <si>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</si>
  <si>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</si>
  <si>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</si>
  <si>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</si>
  <si>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</si>
  <si>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</si>
  <si>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</si>
  <si>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</si>
  <si>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</si>
  <si>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</si>
  <si>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</si>
  <si>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</si>
  <si>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</si>
  <si>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</si>
  <si>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</si>
  <si>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</si>
  <si>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</si>
  <si>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</si>
  <si>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</si>
  <si>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</si>
  <si>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</si>
  <si>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</si>
  <si>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</si>
  <si>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</si>
  <si>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</si>
  <si>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</si>
  <si>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</si>
  <si>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</si>
  <si>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</si>
  <si>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</si>
  <si>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</si>
  <si>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</si>
  <si>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</si>
  <si>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</si>
  <si>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</si>
  <si>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</si>
  <si>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</si>
  <si>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</si>
  <si>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</si>
  <si>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</si>
  <si>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</si>
  <si>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</si>
  <si>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</si>
  <si>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</si>
  <si>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</si>
  <si>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</si>
  <si>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</si>
  <si>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</si>
  <si>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</si>
  <si>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</si>
  <si>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</si>
  <si>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</si>
  <si>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</si>
  <si>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</si>
  <si>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</si>
  <si>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</si>
  <si>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</si>
  <si>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</si>
  <si>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</si>
  <si>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</si>
  <si>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</si>
  <si>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</si>
  <si>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</si>
  <si>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</si>
  <si>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</si>
  <si>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</si>
  <si>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</si>
  <si>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</si>
  <si>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</si>
  <si>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</si>
  <si>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</si>
  <si>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</si>
  <si>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</si>
  <si>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</si>
  <si>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</si>
  <si>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</si>
  <si>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</si>
  <si>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</si>
  <si>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</si>
  <si>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</si>
  <si>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</si>
  <si>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</si>
  <si>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</si>
  <si>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</si>
  <si>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</si>
  <si>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</si>
  <si>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</si>
  <si>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</si>
  <si>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</si>
  <si>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</si>
  <si>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</si>
  <si>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</si>
  <si>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</si>
  <si>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</si>
  <si>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</si>
  <si>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</si>
  <si>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</si>
  <si>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</si>
  <si>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</si>
  <si>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</si>
  <si>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</si>
  <si>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</si>
  <si>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</si>
  <si>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</si>
  <si>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</si>
  <si>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</si>
  <si>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</si>
  <si>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</si>
  <si>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</si>
  <si>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</si>
  <si>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</si>
  <si>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</si>
  <si>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</si>
  <si>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</si>
  <si>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</si>
  <si>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</si>
  <si>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</si>
  <si>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</si>
  <si>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</si>
  <si>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</si>
  <si>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</si>
  <si>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</si>
  <si>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</si>
  <si>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</si>
  <si>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</si>
  <si>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</si>
  <si>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</si>
  <si>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</si>
  <si>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</si>
  <si>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</si>
  <si>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</si>
  <si>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</si>
  <si>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</si>
  <si>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</si>
  <si>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</si>
  <si>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</si>
  <si>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</si>
  <si>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</si>
  <si>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</si>
  <si>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</si>
  <si>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</si>
  <si>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</si>
  <si>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</si>
  <si>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</si>
  <si>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</si>
  <si>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</si>
  <si>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</si>
  <si>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</si>
  <si>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</si>
  <si>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</si>
  <si>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</si>
  <si>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</si>
  <si>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</si>
  <si>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</si>
  <si>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</si>
  <si>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</si>
  <si>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</si>
  <si>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</si>
  <si>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</si>
  <si>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</si>
  <si>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</si>
  <si>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</si>
  <si>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</si>
  <si>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</si>
  <si>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</si>
  <si>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</si>
  <si>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</si>
  <si>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</si>
  <si>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</si>
  <si>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</si>
  <si>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</si>
  <si>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</si>
  <si>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</si>
  <si>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</si>
  <si>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</si>
  <si>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</si>
  <si>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</si>
  <si>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</si>
  <si>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</si>
  <si>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</si>
  <si>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</si>
  <si>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</si>
  <si>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</si>
  <si>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</si>
  <si>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</si>
  <si>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</si>
  <si>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</si>
  <si>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</si>
  <si>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</si>
  <si>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</si>
  <si>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</si>
  <si>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</si>
  <si>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</si>
  <si>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</si>
  <si>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</si>
  <si>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</si>
  <si>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</si>
  <si>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</si>
  <si>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</si>
  <si>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</si>
  <si>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</si>
  <si>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</si>
  <si>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</si>
  <si>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</si>
  <si>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</si>
  <si>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</si>
  <si>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</si>
  <si>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</si>
  <si>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</si>
  <si>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</si>
  <si>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</si>
  <si>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</si>
  <si>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</si>
  <si>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</si>
  <si>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</si>
  <si>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</si>
  <si>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</si>
  <si>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</si>
  <si>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</si>
  <si>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</si>
  <si>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</si>
  <si>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</si>
  <si>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</si>
  <si>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</si>
  <si>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</si>
  <si>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</si>
  <si>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</si>
  <si>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</si>
  <si>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</si>
  <si>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</si>
  <si>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</si>
  <si>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</si>
  <si>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</si>
  <si>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</si>
  <si>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</si>
  <si>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</si>
  <si>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</si>
  <si>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</si>
  <si>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</si>
  <si>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</si>
  <si>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</si>
  <si>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</si>
  <si>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</si>
  <si>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</si>
  <si>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</si>
  <si>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</si>
  <si>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</si>
  <si>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</si>
  <si>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</si>
  <si>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</si>
  <si>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</si>
  <si>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</si>
  <si>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</si>
  <si>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</si>
  <si>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</si>
  <si>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</si>
  <si>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</si>
  <si>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</si>
  <si>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</si>
  <si>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</si>
  <si>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</si>
  <si>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</si>
  <si>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</si>
  <si>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</si>
  <si>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</si>
  <si>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</si>
  <si>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</si>
  <si>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</si>
  <si>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</si>
  <si>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</si>
  <si>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</si>
  <si>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</si>
  <si>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</si>
  <si>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</si>
  <si>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</si>
  <si>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</si>
  <si>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</si>
  <si>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</si>
  <si>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</si>
  <si>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</si>
  <si>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</si>
  <si>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</si>
  <si>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</si>
  <si>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</si>
  <si>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</si>
  <si>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</si>
  <si>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</si>
  <si>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</si>
  <si>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</si>
  <si>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</si>
  <si>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</si>
  <si>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</si>
  <si>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</si>
  <si>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</si>
  <si>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</si>
  <si>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</si>
  <si>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</si>
  <si>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</si>
  <si>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</si>
  <si>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</si>
  <si>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</si>
  <si>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</si>
  <si>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</si>
  <si>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</si>
  <si>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</si>
  <si>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</si>
  <si>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</si>
  <si>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</si>
  <si>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</si>
  <si>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</si>
  <si>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</si>
  <si>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</si>
  <si>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</si>
  <si>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</si>
  <si>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</si>
  <si>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</si>
  <si>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</si>
  <si>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</si>
  <si>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</si>
  <si>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</si>
  <si>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</si>
  <si>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</si>
  <si>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</si>
  <si>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</si>
  <si>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</si>
  <si>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</si>
  <si>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</si>
  <si>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</si>
  <si>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</si>
  <si>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</si>
  <si>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</si>
  <si>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</si>
  <si>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</si>
  <si>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</si>
  <si>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</si>
  <si>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</si>
  <si>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</si>
  <si>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</si>
  <si>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</si>
  <si>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</si>
  <si>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</si>
  <si>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</si>
  <si>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</si>
  <si>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</si>
  <si>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</si>
  <si>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</si>
  <si>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</si>
  <si>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</si>
  <si>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</si>
  <si>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</si>
  <si>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</si>
  <si>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</si>
  <si>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</si>
  <si>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</si>
  <si>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</si>
  <si>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</si>
  <si>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</si>
  <si>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</si>
  <si>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</si>
  <si>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</si>
  <si>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</si>
  <si>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</si>
  <si>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</si>
  <si>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</si>
  <si>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</si>
  <si>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</si>
  <si>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</si>
  <si>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</si>
  <si>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</si>
  <si>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</si>
  <si>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</si>
  <si>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</si>
  <si>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</si>
  <si>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</si>
  <si>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</si>
  <si>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</si>
  <si>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</si>
  <si>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</si>
  <si>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</si>
  <si>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</si>
  <si>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</si>
  <si>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</si>
  <si>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</si>
  <si>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</si>
  <si>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</si>
  <si>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</si>
  <si>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</si>
  <si>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</si>
  <si>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</si>
  <si>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</si>
  <si>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</si>
  <si>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</si>
  <si>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</si>
  <si>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</si>
  <si>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</si>
  <si>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</si>
  <si>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</si>
  <si>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</si>
  <si>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</si>
  <si>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</si>
  <si>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</si>
  <si>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</si>
  <si>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</si>
  <si>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</si>
  <si>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</si>
  <si>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</si>
  <si>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</si>
  <si>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</si>
  <si>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</si>
  <si>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</si>
  <si>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</si>
  <si>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</si>
  <si>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</si>
  <si>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</si>
  <si>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</si>
  <si>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</si>
  <si>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</si>
  <si>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</si>
  <si>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</si>
  <si>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</si>
  <si>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</si>
  <si>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</si>
  <si>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</si>
  <si>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</si>
  <si>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</si>
  <si>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</si>
  <si>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</si>
  <si>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</si>
  <si>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</si>
  <si>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</si>
  <si>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</si>
  <si>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</si>
  <si>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</si>
  <si>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</si>
  <si>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</si>
  <si>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</si>
  <si>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</si>
  <si>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</si>
  <si>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</si>
  <si>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</si>
  <si>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</si>
  <si>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</si>
  <si>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</si>
  <si>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</si>
  <si>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</si>
  <si>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</si>
  <si>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</si>
  <si>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</si>
  <si>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</si>
  <si>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</si>
  <si>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</si>
  <si>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</si>
  <si>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</si>
  <si>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</si>
  <si>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</si>
  <si>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</si>
  <si>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</si>
  <si>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</si>
  <si>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</si>
  <si>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</si>
  <si>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</si>
  <si>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</si>
  <si>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</si>
  <si>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</si>
  <si>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</si>
  <si>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</si>
  <si>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</si>
  <si>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</si>
  <si>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</si>
  <si>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</si>
  <si>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</si>
  <si>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</si>
  <si>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</si>
  <si>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</si>
  <si>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</si>
  <si>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</si>
  <si>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</si>
  <si>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</si>
  <si>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</si>
  <si>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</si>
  <si>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</si>
  <si>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</si>
  <si>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</si>
  <si>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</si>
  <si>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</si>
  <si>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</si>
  <si>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</si>
  <si>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</si>
  <si>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</si>
  <si>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</si>
  <si>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</si>
  <si>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</si>
  <si>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</si>
  <si>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</si>
  <si>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</si>
  <si>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</si>
  <si>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</si>
  <si>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</si>
  <si>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</si>
  <si>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</si>
  <si>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</si>
  <si>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</si>
  <si>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</si>
  <si>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</si>
  <si>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</si>
  <si>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</si>
  <si>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</si>
  <si>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</si>
  <si>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</si>
  <si>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</si>
  <si>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</si>
  <si>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</si>
  <si>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</si>
  <si>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</si>
  <si>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</si>
  <si>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</si>
  <si>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</si>
  <si>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</si>
  <si>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</si>
  <si>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</si>
  <si>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</si>
  <si>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</si>
  <si>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</si>
  <si>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</si>
  <si>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</si>
  <si>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</si>
  <si>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</si>
  <si>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</si>
  <si>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</si>
  <si>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</si>
  <si>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</si>
  <si>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</si>
  <si>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</si>
  <si>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</si>
  <si>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</si>
  <si>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</si>
  <si>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</si>
  <si>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</si>
  <si>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</si>
  <si>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</si>
  <si>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</si>
  <si>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</si>
  <si>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</si>
  <si>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</si>
  <si>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</si>
  <si>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</si>
  <si>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</si>
  <si>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</si>
  <si>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</si>
  <si>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</si>
  <si>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</si>
  <si>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</si>
  <si>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</si>
  <si>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</si>
  <si>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</si>
  <si>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</si>
  <si>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</si>
  <si>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</si>
  <si>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</si>
  <si>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</si>
  <si>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</si>
  <si>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</si>
  <si>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</si>
  <si>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</si>
  <si>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</si>
  <si>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</si>
  <si>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</si>
  <si>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</si>
  <si>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</si>
  <si>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</si>
  <si>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</si>
  <si>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</si>
  <si>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</si>
  <si>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</si>
  <si>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</si>
  <si>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</si>
  <si>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</si>
  <si>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</si>
  <si>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</si>
  <si>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</si>
  <si>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</si>
  <si>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</si>
  <si>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</si>
  <si>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</si>
  <si>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</si>
  <si>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</si>
  <si>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</si>
  <si>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</si>
  <si>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</si>
  <si>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</si>
  <si>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</si>
  <si>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</si>
  <si>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</si>
  <si>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</si>
  <si>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</si>
  <si>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</si>
  <si>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</si>
  <si>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</si>
  <si>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</si>
  <si>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</si>
  <si>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</si>
  <si>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</si>
  <si>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</si>
  <si>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</si>
  <si>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</si>
  <si>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</si>
  <si>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</si>
  <si>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</si>
  <si>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</si>
  <si>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</si>
  <si>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</si>
  <si>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</si>
  <si>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</si>
  <si>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</si>
  <si>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</si>
  <si>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</si>
  <si>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</si>
  <si>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</si>
  <si>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</si>
  <si>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</si>
  <si>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</si>
  <si>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</si>
  <si>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</si>
  <si>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</si>
  <si>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</si>
  <si>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</si>
  <si>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</si>
  <si>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</si>
  <si>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</si>
  <si>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</si>
  <si>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</si>
  <si>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</si>
  <si>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</si>
  <si>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</si>
  <si>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</si>
  <si>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</si>
  <si>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</si>
  <si>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</si>
  <si>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</si>
  <si>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</si>
  <si>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</si>
  <si>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</si>
  <si>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</si>
  <si>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</si>
  <si>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</si>
  <si>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</si>
  <si>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</si>
  <si>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</si>
  <si>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</si>
  <si>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</si>
  <si>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</si>
  <si>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</si>
  <si>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</si>
  <si>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</si>
  <si>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</si>
  <si>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</si>
  <si>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</si>
  <si>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</si>
  <si>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</si>
  <si>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</si>
  <si>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</si>
  <si>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</si>
  <si>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</si>
  <si>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</si>
  <si>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</si>
  <si>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</si>
  <si>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</si>
  <si>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</si>
  <si>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</si>
  <si>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</si>
  <si>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</si>
  <si>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</si>
  <si>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</si>
  <si>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</si>
  <si>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</si>
  <si>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</si>
  <si>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</si>
  <si>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</si>
  <si>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</si>
  <si>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</si>
  <si>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</si>
  <si>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</si>
  <si>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</si>
  <si>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</si>
  <si>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</si>
  <si>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</si>
  <si>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</si>
  <si>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</si>
  <si>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</si>
  <si>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</si>
  <si>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</si>
  <si>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</si>
  <si>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</si>
  <si>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</si>
  <si>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</si>
  <si>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</si>
  <si>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</si>
  <si>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</si>
  <si>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</si>
  <si>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</si>
  <si>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</si>
  <si>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</si>
  <si>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</si>
  <si>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</si>
  <si>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</si>
  <si>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</si>
  <si>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</si>
  <si>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</si>
  <si>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</si>
  <si>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</si>
  <si>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</si>
  <si>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</si>
  <si>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</si>
  <si>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</si>
  <si>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</si>
  <si>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</si>
  <si>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</si>
  <si>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</si>
  <si>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</si>
  <si>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</si>
  <si>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</si>
  <si>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</si>
  <si>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</si>
  <si>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</si>
  <si>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</si>
  <si>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</si>
  <si>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</si>
  <si>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</si>
  <si>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</si>
  <si>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</si>
  <si>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</si>
  <si>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</si>
  <si>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</si>
  <si>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</si>
  <si>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</si>
  <si>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</si>
  <si>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</si>
  <si>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</si>
  <si>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</si>
  <si>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</si>
  <si>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</si>
  <si>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</si>
  <si>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</si>
  <si>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</si>
  <si>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</si>
  <si>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</si>
  <si>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</si>
  <si>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</si>
  <si>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</si>
  <si>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</si>
  <si>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</si>
  <si>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</si>
  <si>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</si>
  <si>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</si>
  <si>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</si>
  <si>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</si>
  <si>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</si>
  <si>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</si>
  <si>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</si>
  <si>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</si>
  <si>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</si>
  <si>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</si>
  <si>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</si>
  <si>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</si>
  <si>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</si>
  <si>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</si>
  <si>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</si>
  <si>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</si>
  <si>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</si>
  <si>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</si>
  <si>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</si>
  <si>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</si>
  <si>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</si>
  <si>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</si>
  <si>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</si>
  <si>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</si>
  <si>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</si>
  <si>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</si>
  <si>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</si>
  <si>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</si>
  <si>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</si>
  <si>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</si>
  <si>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</si>
  <si>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</si>
  <si>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</si>
  <si>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</si>
  <si>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</si>
  <si>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</si>
  <si>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</si>
  <si>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</si>
  <si>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</si>
  <si>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</si>
  <si>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</si>
  <si>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</si>
  <si>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</si>
  <si>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</si>
  <si>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</si>
  <si>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</si>
  <si>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</si>
  <si>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</si>
  <si>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</si>
  <si>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</si>
  <si>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</si>
  <si>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</si>
  <si>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</si>
  <si>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</si>
  <si>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</si>
  <si>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</si>
  <si>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</si>
  <si>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</si>
  <si>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</si>
  <si>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</si>
  <si>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</si>
  <si>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</si>
  <si>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</si>
  <si>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</si>
  <si>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</si>
  <si>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</si>
  <si>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</si>
  <si>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</si>
  <si>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</si>
  <si>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</si>
  <si>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</si>
  <si>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</si>
  <si>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</si>
  <si>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</si>
  <si>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</si>
  <si>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</si>
  <si>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</si>
  <si>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</si>
  <si>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30 DE JUNIO DE 2023</t>
  </si>
  <si>
    <t>LIC. OSCAR DANIEL CARRION CALVARIO</t>
  </si>
  <si>
    <t>MTRO. JOSE LUIS JIMENEZ DIAZ</t>
  </si>
  <si>
    <t>PRESIDENTE MUNICIPAL</t>
  </si>
  <si>
    <t>FUNCIONARIO ENCARGADO DE HACIENDA MUNICIPAL</t>
  </si>
  <si>
    <t>ASEJ2023-06-27-10-2023-1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</si>
</sst>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34755604.57</v>
      </c>
      <c r="AY7" s="13">
        <f>AY8+AY29+AY35+AY40+AY72+AY81+AY102</f>
        <v>59128186.140000001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12017012.49</v>
      </c>
      <c r="AY8" s="15">
        <f>AY9+AY11+AY15+AY16+AY17+AY18+AY19+AY25+AY27</f>
        <v>28704474.409999996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2185</v>
      </c>
      <c r="AY9" s="17">
        <f>SUM(AY10)</f>
        <v>45690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2185</v>
      </c>
      <c r="AY10" s="20">
        <v>45690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11743469.76</v>
      </c>
      <c r="AY11" s="17">
        <f>SUM(AY12:AY14)</f>
        <v>28100630.679999996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5980996.6799999997</v>
      </c>
      <c r="AY12" s="20">
        <v>6460918.5800000001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5569635.7300000004</v>
      </c>
      <c r="AY13" s="20">
        <v>20705422.719999999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192837.35</v>
      </c>
      <c r="AY14" s="20">
        <v>934289.38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271357.73</v>
      </c>
      <c r="AY19" s="17">
        <f>SUM(AY20:AY24)</f>
        <v>558153.73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271357.73</v>
      </c>
      <c r="AY20" s="20">
        <v>558153.73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14783731.380000001</v>
      </c>
      <c r="AY40" s="15">
        <f>AY41+AY46+AY47+AY62+AY68+AY70</f>
        <v>18565863.34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2182759.62</v>
      </c>
      <c r="AY41" s="17">
        <f>SUM(AY42:AY45)</f>
        <v>3617713.63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1393232.06</v>
      </c>
      <c r="AY42" s="20">
        <v>2225729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89125.5</v>
      </c>
      <c r="AY43" s="20">
        <v>177930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700402.06</v>
      </c>
      <c r="AY44" s="20">
        <v>1214054.6299999999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11469070</v>
      </c>
      <c r="AY47" s="17">
        <f>SUM(AY48:AY61)</f>
        <v>12733990.779999999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1627235.47</v>
      </c>
      <c r="AY48" s="20">
        <v>1605553.62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174201.71</v>
      </c>
      <c r="AY49" s="20">
        <v>79734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182666.74</v>
      </c>
      <c r="AY50" s="20">
        <v>1224101.0900000001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42512.3</v>
      </c>
      <c r="AY52" s="20">
        <v>105962.21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60785.74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192624.49</v>
      </c>
      <c r="AY54" s="20">
        <v>0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46841.25</v>
      </c>
      <c r="AY55" s="20">
        <v>131115.98000000001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714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7489893.3899999997</v>
      </c>
      <c r="AY57" s="20">
        <v>6647917.3799999999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349581</v>
      </c>
      <c r="AY58" s="20">
        <v>740256.06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61663</v>
      </c>
      <c r="AY59" s="20">
        <v>91873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1027726.48</v>
      </c>
      <c r="AY60" s="20">
        <v>1810428.01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213338.43</v>
      </c>
      <c r="AY61" s="20">
        <v>296335.43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1129588.76</v>
      </c>
      <c r="AY62" s="17">
        <f>SUM(AY63:AY67)</f>
        <v>2210078.9300000002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1129588.76</v>
      </c>
      <c r="AY63" s="20">
        <v>2210078.9300000002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2313</v>
      </c>
      <c r="AY70" s="17">
        <f>SUM(AY71)</f>
        <v>4080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2313</v>
      </c>
      <c r="AY71" s="20">
        <v>4080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7225201.21</v>
      </c>
      <c r="AY72" s="15">
        <f>AY73+AY76+AY77+AY78+AY80</f>
        <v>6965287.46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7225201.21</v>
      </c>
      <c r="AY73" s="17">
        <f>SUM(AY74:AY75)</f>
        <v>6965287.46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563791</v>
      </c>
      <c r="AY74" s="20">
        <v>767387.5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6661410.21</v>
      </c>
      <c r="AY75" s="20">
        <v>6197899.96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729659.49</v>
      </c>
      <c r="AY81" s="15">
        <f>AY82+AY83+AY85+AY87+AY89+AY91+AY93+AY94+AY100</f>
        <v>4892560.93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729659.49</v>
      </c>
      <c r="AY100" s="17">
        <f>SUM(AY101)</f>
        <v>4892560.93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729659.49</v>
      </c>
      <c r="AY101" s="20">
        <v>4892560.93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82755652.849999994</v>
      </c>
      <c r="AY117" s="13">
        <f>AY118+AY149</f>
        <v>105222597.86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82755652.849999994</v>
      </c>
      <c r="AY118" s="15">
        <f>AY119+AY132+AY135+AY140+AY146</f>
        <v>105222597.86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43042912.25</v>
      </c>
      <c r="AY119" s="17">
        <f>SUM(AY120:AY131)</f>
        <v>68382134.409999996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31035977.350000001</v>
      </c>
      <c r="AY120" s="20">
        <v>68382134.409999996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7225373.96</v>
      </c>
      <c r="AY121" s="20">
        <v>0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985136.4</v>
      </c>
      <c r="AY122" s="20">
        <v>0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7.22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938407.71</v>
      </c>
      <c r="AY125" s="20">
        <v>0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666652.15</v>
      </c>
      <c r="AY128" s="20">
        <v>0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226916.39</v>
      </c>
      <c r="AY129" s="20">
        <v>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1964441.07</v>
      </c>
      <c r="AY131" s="20">
        <v>0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22212740.600000001</v>
      </c>
      <c r="AY132" s="17">
        <f>SUM(AY133:AY134)</f>
        <v>35144823.450000003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5624128.7999999998</v>
      </c>
      <c r="AY133" s="20">
        <v>7395012.0199999996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16588611.800000001</v>
      </c>
      <c r="AY134" s="20">
        <v>27749811.43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17500000</v>
      </c>
      <c r="AY135" s="17">
        <f>SUM(AY136:AY139)</f>
        <v>1695640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17500000</v>
      </c>
      <c r="AY139" s="20">
        <v>1695640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117511257.41999999</v>
      </c>
      <c r="AY184" s="27">
        <f>AY7+AY117+AY161</f>
        <v>164350784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79107151.159999996</v>
      </c>
      <c r="AY186" s="13">
        <f>AY187+AY222+AY287</f>
        <v>130096875.336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35260961.340000004</v>
      </c>
      <c r="AY187" s="15">
        <f>AY188+AY193+AY198+AY207+AY212+AY219</f>
        <v>64761809.289999999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19352413.710000001</v>
      </c>
      <c r="AY188" s="17">
        <f>SUM(AY189:AY192)</f>
        <v>36756590.420000002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929863</v>
      </c>
      <c r="AY189" s="20">
        <v>1805565.43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18422550.710000001</v>
      </c>
      <c r="AY191" s="20">
        <v>34951024.990000002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8505131.0399999991</v>
      </c>
      <c r="AY193" s="17">
        <f>SUM(AY194:AY197)</f>
        <v>14232786.300000001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8505131.0399999991</v>
      </c>
      <c r="AY195" s="20">
        <v>14232786.300000001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6831784.1399999997</v>
      </c>
      <c r="AY198" s="17">
        <f>SUM(AY199:AY206)</f>
        <v>12225626.609999999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1676254.08</v>
      </c>
      <c r="AY199" s="20">
        <v>2699912.72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4487595.46</v>
      </c>
      <c r="AY200" s="20">
        <v>8403701.5999999996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667934.6</v>
      </c>
      <c r="AY201" s="20">
        <v>1122012.29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91140.09</v>
      </c>
      <c r="AY212" s="17">
        <f>SUM(AY213:AY218)</f>
        <v>300471.78000000003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87787.5</v>
      </c>
      <c r="AY214" s="20">
        <v>262474.7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3352.59</v>
      </c>
      <c r="AY218" s="20">
        <v>37997.08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480492.36</v>
      </c>
      <c r="AY219" s="17">
        <v>1246334.18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480492.36</v>
      </c>
      <c r="AY220" s="20">
        <v>1246334.18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15339097.130000001</v>
      </c>
      <c r="AY222" s="15">
        <f>AY223+AY232+AY236+AY246+AY256+AY264+AY267+AY273+AY277</f>
        <v>28017283.765999999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1912365.5099999998</v>
      </c>
      <c r="AY223" s="17">
        <f>SUM(AY224:AY231)</f>
        <v>2912283.1799999997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715497.58</v>
      </c>
      <c r="AY224" s="20">
        <v>777449.89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0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54019.199999999997</v>
      </c>
      <c r="AY227" s="20">
        <v>250796.85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147690.16</v>
      </c>
      <c r="AY228" s="20">
        <v>278426.23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727516.57</v>
      </c>
      <c r="AY229" s="20">
        <v>1066074.45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267642</v>
      </c>
      <c r="AY231" s="20">
        <v>539535.76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259441.85</v>
      </c>
      <c r="AY232" s="17">
        <f>SUM(AY233:AY235)</f>
        <v>307580.61000000004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236746.85</v>
      </c>
      <c r="AY233" s="20">
        <v>266177.84000000003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22695</v>
      </c>
      <c r="AY234" s="20">
        <v>41402.769999999997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5126738.32</v>
      </c>
      <c r="AY246" s="17">
        <f>SUM(AY247:AY255)</f>
        <v>8989975.6300000008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772068.59</v>
      </c>
      <c r="AY247" s="20">
        <v>756638.98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601773.26</v>
      </c>
      <c r="AY248" s="20">
        <v>885506.18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109293.14</v>
      </c>
      <c r="AY249" s="20">
        <v>138425.19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4786.03</v>
      </c>
      <c r="AY250" s="20">
        <v>209533.3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1885</v>
      </c>
      <c r="AY251" s="20">
        <v>7420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2530324.15</v>
      </c>
      <c r="AY252" s="20">
        <v>5337345.12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160928.89000000001</v>
      </c>
      <c r="AY253" s="20">
        <v>59651.15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105641.31</v>
      </c>
      <c r="AY254" s="20">
        <v>65264.98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840037.95</v>
      </c>
      <c r="AY255" s="20">
        <v>1530190.73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1549013.48</v>
      </c>
      <c r="AY256" s="17">
        <f>SUM(AY257:AY263)</f>
        <v>2559607.8699999996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310778.01</v>
      </c>
      <c r="AY257" s="20">
        <v>533010.25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131367.91</v>
      </c>
      <c r="AY258" s="20">
        <v>77667.59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1040702.61</v>
      </c>
      <c r="AY259" s="20">
        <v>1493425.29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31028</v>
      </c>
      <c r="AY260" s="20">
        <v>450173.73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35136.949999999997</v>
      </c>
      <c r="AY262" s="20">
        <v>5331.01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5083150.42</v>
      </c>
      <c r="AY264" s="17">
        <f>SUM(AY265:AY266)</f>
        <v>10373404.65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5083150.42</v>
      </c>
      <c r="AY265" s="20">
        <v>10373404.65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79293.67</v>
      </c>
      <c r="AY267" s="17">
        <f>SUM(AY268:AY272)</f>
        <v>712750.94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5000</v>
      </c>
      <c r="AY268" s="20">
        <v>322548.15999999997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47905.62</v>
      </c>
      <c r="AY269" s="20">
        <v>211158.24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24416.05</v>
      </c>
      <c r="AY270" s="20">
        <v>178048.53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1972</v>
      </c>
      <c r="AY271" s="20">
        <v>996.01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56212.5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56212.5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1329093.8800000001</v>
      </c>
      <c r="AY277" s="17">
        <f>SUM(AY278:AY286)</f>
        <v>2105468.3859999999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223502.38</v>
      </c>
      <c r="AY278" s="20">
        <v>339768.75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11356</v>
      </c>
      <c r="AY279" s="20">
        <v>20740.47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10986.04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66733.320000000007</v>
      </c>
      <c r="AY281" s="20">
        <v>85775.5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2900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813314.86</v>
      </c>
      <c r="AY283" s="20">
        <v>1495963.17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16609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206180.78</v>
      </c>
      <c r="AY285" s="20">
        <v>132725.45600000001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8006.54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28507092.689999998</v>
      </c>
      <c r="AY287" s="15">
        <f>AY288+AY298+AY308+AY318+AY328+AY338+AY346+AY356+AY362</f>
        <v>37317782.280000001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6926502.54</v>
      </c>
      <c r="AY288" s="17">
        <v>12753734.289999999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6756083.5999999996</v>
      </c>
      <c r="AY289" s="20">
        <v>12486609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1933.12</v>
      </c>
      <c r="AY290" s="20">
        <v>8292.65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75036.42</v>
      </c>
      <c r="AY292" s="20">
        <v>151786.84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200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51446</v>
      </c>
      <c r="AY294" s="20">
        <v>53766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41981.4</v>
      </c>
      <c r="AY295" s="20">
        <v>53030.8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22</v>
      </c>
      <c r="AY296" s="20">
        <v>49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1859017.0699999998</v>
      </c>
      <c r="AY298" s="17">
        <f>SUM(AY299:AY307)</f>
        <v>3318480.27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22500</v>
      </c>
      <c r="AY299" s="20">
        <v>25000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26363.45</v>
      </c>
      <c r="AY300" s="20">
        <v>103794.06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997407</v>
      </c>
      <c r="AY303" s="20">
        <v>1802409.45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23987</v>
      </c>
      <c r="AY304" s="20">
        <v>133597.84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788759.62</v>
      </c>
      <c r="AY307" s="20">
        <v>1253678.92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0</v>
      </c>
      <c r="AY308" s="17">
        <f>SUM(AY309:AY317)</f>
        <v>329794.65999999997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310728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19066.66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136589.74000000002</v>
      </c>
      <c r="AY318" s="17">
        <f>SUM(AY319:AY327)</f>
        <v>701996.88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20612.04</v>
      </c>
      <c r="AY319" s="20">
        <v>29514.91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64356.94</v>
      </c>
      <c r="AY323" s="20">
        <v>662783.57999999996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51620.76</v>
      </c>
      <c r="AY325" s="20">
        <v>9510.4699999999993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187.92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3313640.78</v>
      </c>
      <c r="AY328" s="17">
        <f>SUM(AY329:AY337)</f>
        <v>5090204.51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2478323.4500000002</v>
      </c>
      <c r="AY329" s="20">
        <v>3795176.9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1349</v>
      </c>
      <c r="AY330" s="20">
        <v>1797.84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8776</v>
      </c>
      <c r="AY331" s="20">
        <v>12414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529833.80000000005</v>
      </c>
      <c r="AY333" s="20">
        <v>784922.67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152440.57</v>
      </c>
      <c r="AY335" s="20">
        <v>172163.1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39987.96</v>
      </c>
      <c r="AY336" s="20">
        <v>0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102930</v>
      </c>
      <c r="AY337" s="20">
        <v>323730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81200</v>
      </c>
      <c r="AY338" s="17">
        <f>SUM(AY339:AY345)</f>
        <v>258572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81200</v>
      </c>
      <c r="AY339" s="20">
        <v>242912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15660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804444.24</v>
      </c>
      <c r="AY346" s="17">
        <f>SUM(AY347:AY355)</f>
        <v>942053.34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6967</v>
      </c>
      <c r="AY347" s="20">
        <v>5154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36893.07</v>
      </c>
      <c r="AY348" s="20">
        <v>7245.5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739727.28</v>
      </c>
      <c r="AY351" s="20">
        <v>827980.62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20856.89</v>
      </c>
      <c r="AY355" s="20">
        <v>101673.22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9812934.1099999994</v>
      </c>
      <c r="AY356" s="17">
        <f>SUM(AY357:AY361)</f>
        <v>4257383.33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9812934.1099999994</v>
      </c>
      <c r="AY358" s="20">
        <v>4257383.33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5572764.21</v>
      </c>
      <c r="AY362" s="17">
        <f>SUM(AY363:AY371)</f>
        <v>9665563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42539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2804203.69</v>
      </c>
      <c r="AY364" s="20">
        <v>3560055.05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757411.67</v>
      </c>
      <c r="AY366" s="20">
        <v>1764673.89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183692.09</v>
      </c>
      <c r="AY367" s="20">
        <v>108170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59168.5</v>
      </c>
      <c r="AY368" s="20">
        <v>38323.5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1725749.26</v>
      </c>
      <c r="AY371" s="20">
        <v>4194340.5599999996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10391793.65</v>
      </c>
      <c r="AY372" s="13">
        <f>AY373+AY385+AY391+AY403+AY416+AY423+AY433+AY436+AY447</f>
        <v>15695895.209999999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3488646</v>
      </c>
      <c r="AY385" s="15">
        <f>AY386+AY390</f>
        <v>6583272.0199999996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3488646</v>
      </c>
      <c r="AY386" s="17">
        <f>SUM(AY387:AY389)</f>
        <v>6583272.0199999996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3488646</v>
      </c>
      <c r="AY387" s="20">
        <v>6583272.0199999996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1510901.84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1510901.84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1510901.84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5649023.75</v>
      </c>
      <c r="AY403" s="15">
        <f>AY404+AY406+AY408+AY414</f>
        <v>5408052.7799999993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1705895.22</v>
      </c>
      <c r="AY404" s="17">
        <f>SUM(AY405)</f>
        <v>4651550.51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1705895.22</v>
      </c>
      <c r="AY405" s="20">
        <v>4651550.51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67622</v>
      </c>
      <c r="AY406" s="17">
        <f>SUM(AY407)</f>
        <v>100379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67622</v>
      </c>
      <c r="AY407" s="20">
        <v>100379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3875506.5300000003</v>
      </c>
      <c r="AY408" s="17">
        <f>SUM(AY409:AY413)</f>
        <v>656123.27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368980.22</v>
      </c>
      <c r="AY409" s="20">
        <v>248797.13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3506526.31</v>
      </c>
      <c r="AY411" s="20">
        <v>407326.14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1254123.8999999999</v>
      </c>
      <c r="AY416" s="15">
        <f>AY417+AY419+AY421</f>
        <v>2193668.5699999998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1254123.8999999999</v>
      </c>
      <c r="AY417" s="17">
        <f>SUM(AY418)</f>
        <v>2193668.5699999998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1254123.8999999999</v>
      </c>
      <c r="AY418" s="20">
        <v>2193668.5699999998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2257760.48</v>
      </c>
      <c r="AY477" s="13">
        <f>AY478+AY489+AY494+AY499+AY502</f>
        <v>3442230.37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2257760.48</v>
      </c>
      <c r="AY478" s="15">
        <f>AY479+AY483</f>
        <v>3442230.37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2257760.48</v>
      </c>
      <c r="AY479" s="17">
        <f>SUM(AY480:AY482)</f>
        <v>3442230.37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2257760.48</v>
      </c>
      <c r="AY480" s="20">
        <v>3442230.37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91756705.290000007</v>
      </c>
      <c r="AY539" s="30">
        <f>AY186+AY372+AY453+AY477+AY507+AY536</f>
        <v>149235000.91600001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25754552.12999998</v>
      </c>
      <c r="AY540" s="31">
        <f>AY184-AY539</f>
        <v>15115783.083999991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lQvP6R8aYsdMeCVG7ZlLspi53CmpU00z9Rp6DdgO++vrn6/utffw+x1LvLcOeBFYzKQP+SNRZm9qHbfiqiM5cA==" saltValue="ZzpDapMvm9nXqufR5ACxrQ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2023-01-26T20:58:39Z</dcterms:created>
  <dcterms:modified xsi:type="dcterms:W3CDTF">2023-10-27T16:57:38Z</dcterms:modified>
</cp:coreProperties>
</file>