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Transparencia\Desktop\"/>
    </mc:Choice>
  </mc:AlternateContent>
  <bookViews>
    <workbookView xWindow="0" yWindow="0" windowWidth="20490" windowHeight="6750" tabRatio="938" firstSheet="1" activeTab="1"/>
  </bookViews>
  <sheets>
    <sheet name="ESTIMACIÓN DE INGRESOS" sheetId="53" r:id="rId1"/>
    <sheet name="PRESUP.EGRESOS FUENTE FINANCIAM" sheetId="14" r:id="rId2"/>
  </sheets>
  <definedNames>
    <definedName name="_xlnm._FilterDatabase" localSheetId="0" hidden="1">'ESTIMACIÓN DE INGRESOS'!$A$6:$C$114</definedName>
    <definedName name="_xlnm._FilterDatabase" localSheetId="1" hidden="1">'PRESUP.EGRESOS FUENTE FINANCIAM'!$A$6:$N$431</definedName>
    <definedName name="_xlnm.Print_Titles" localSheetId="0">'ESTIMACIÓN DE INGRESOS'!$1:$2</definedName>
    <definedName name="_xlnm.Print_Titles" localSheetId="1">'PRESUP.EGRESOS FUENTE FINANCIAM'!$1:$4</definedName>
  </definedNames>
  <calcPr calcId="162913"/>
</workbook>
</file>

<file path=xl/calcChain.xml><?xml version="1.0" encoding="utf-8"?>
<calcChain xmlns="http://schemas.openxmlformats.org/spreadsheetml/2006/main">
  <c r="F264" i="14" l="1"/>
  <c r="F255" i="14"/>
  <c r="F172" i="14"/>
  <c r="F169" i="14"/>
  <c r="F122" i="14"/>
  <c r="F121" i="14"/>
  <c r="F113" i="14"/>
  <c r="F110" i="14"/>
  <c r="F102" i="14"/>
  <c r="F101" i="14"/>
  <c r="F100" i="14"/>
  <c r="F99" i="14"/>
  <c r="F89" i="14"/>
  <c r="F86" i="14"/>
  <c r="F56" i="14"/>
  <c r="F54" i="14"/>
  <c r="F50" i="14"/>
  <c r="F49" i="14"/>
  <c r="F48" i="14"/>
  <c r="F45" i="14"/>
  <c r="A2" i="14"/>
  <c r="L38" i="14"/>
  <c r="K38" i="14"/>
  <c r="J38" i="14"/>
  <c r="I38" i="14"/>
  <c r="H38" i="14"/>
  <c r="G38" i="14"/>
  <c r="F38" i="14"/>
  <c r="E38" i="14"/>
  <c r="D38" i="14"/>
  <c r="C287" i="14"/>
  <c r="D287" i="14"/>
  <c r="C17" i="53"/>
  <c r="C110" i="53"/>
  <c r="C102" i="53"/>
  <c r="C94" i="53"/>
  <c r="C91" i="53"/>
  <c r="C80" i="53"/>
  <c r="C69" i="53"/>
  <c r="C68" i="53" s="1"/>
  <c r="C62" i="53"/>
  <c r="C61" i="53" s="1"/>
  <c r="C55" i="53"/>
  <c r="C39" i="53"/>
  <c r="C35" i="53"/>
  <c r="C31" i="53"/>
  <c r="C25" i="53"/>
  <c r="C9" i="53"/>
  <c r="C7" i="53"/>
  <c r="C90" i="53"/>
  <c r="C6" i="53"/>
  <c r="D430" i="14"/>
  <c r="D427" i="14"/>
  <c r="D425" i="14"/>
  <c r="D422" i="14"/>
  <c r="D419" i="14"/>
  <c r="D410" i="14"/>
  <c r="D400" i="14" s="1"/>
  <c r="D401" i="14"/>
  <c r="D396" i="14"/>
  <c r="D390" i="14"/>
  <c r="D383" i="14"/>
  <c r="M383" i="14" s="1"/>
  <c r="D378" i="14"/>
  <c r="D375" i="14"/>
  <c r="D365" i="14"/>
  <c r="D355" i="14"/>
  <c r="D348" i="14"/>
  <c r="D338" i="14"/>
  <c r="D334" i="14" s="1"/>
  <c r="D335" i="14"/>
  <c r="D331" i="14"/>
  <c r="M331" i="14" s="1"/>
  <c r="D322" i="14"/>
  <c r="D313" i="14"/>
  <c r="D302" i="14"/>
  <c r="D297" i="14"/>
  <c r="M297" i="14" s="1"/>
  <c r="D278" i="14"/>
  <c r="D276" i="14"/>
  <c r="D269" i="14"/>
  <c r="D266" i="14"/>
  <c r="M266" i="14" s="1"/>
  <c r="D261" i="14"/>
  <c r="D254" i="14"/>
  <c r="D249" i="14"/>
  <c r="D243" i="14"/>
  <c r="M243" i="14" s="1"/>
  <c r="D241" i="14"/>
  <c r="D233" i="14"/>
  <c r="D229" i="14"/>
  <c r="D220" i="14"/>
  <c r="D210" i="14"/>
  <c r="D204" i="14"/>
  <c r="M204" i="14" s="1"/>
  <c r="D194" i="14"/>
  <c r="D183" i="14"/>
  <c r="D177" i="14"/>
  <c r="D167" i="14"/>
  <c r="D159" i="14"/>
  <c r="D149" i="14"/>
  <c r="D139" i="14"/>
  <c r="D129" i="14"/>
  <c r="M129" i="14" s="1"/>
  <c r="D119" i="14"/>
  <c r="D109" i="14"/>
  <c r="D108" i="14" s="1"/>
  <c r="D98" i="14"/>
  <c r="D94" i="14"/>
  <c r="D88" i="14"/>
  <c r="D85" i="14"/>
  <c r="D77" i="14"/>
  <c r="D67" i="14"/>
  <c r="D57" i="14"/>
  <c r="D53" i="14"/>
  <c r="M53" i="14" s="1"/>
  <c r="D44" i="14"/>
  <c r="D40" i="14"/>
  <c r="D31" i="14"/>
  <c r="D26" i="14"/>
  <c r="M26" i="14" s="1"/>
  <c r="D17" i="14"/>
  <c r="D12" i="14"/>
  <c r="D7" i="14"/>
  <c r="F249" i="14"/>
  <c r="G249" i="14"/>
  <c r="F266" i="14"/>
  <c r="G266" i="14"/>
  <c r="F425" i="14"/>
  <c r="G425" i="14"/>
  <c r="G400" i="14" s="1"/>
  <c r="M400" i="14" s="1"/>
  <c r="C427" i="14"/>
  <c r="C348" i="14"/>
  <c r="L313" i="14"/>
  <c r="K313" i="14"/>
  <c r="K312" i="14" s="1"/>
  <c r="J313" i="14"/>
  <c r="J322" i="14"/>
  <c r="J312" i="14" s="1"/>
  <c r="J331" i="14"/>
  <c r="E287" i="14"/>
  <c r="F287" i="14"/>
  <c r="C261" i="14"/>
  <c r="M261" i="14" s="1"/>
  <c r="L249" i="14"/>
  <c r="M18" i="14"/>
  <c r="C40" i="14"/>
  <c r="M40" i="14" s="1"/>
  <c r="M255" i="14"/>
  <c r="C98" i="14"/>
  <c r="C88" i="14"/>
  <c r="C85" i="14"/>
  <c r="C77" i="14"/>
  <c r="C67" i="14"/>
  <c r="C57" i="14"/>
  <c r="C53" i="14"/>
  <c r="C44" i="14"/>
  <c r="C43" i="14" s="1"/>
  <c r="C94" i="14"/>
  <c r="C31" i="14"/>
  <c r="M31" i="14" s="1"/>
  <c r="E31" i="14"/>
  <c r="F31" i="14"/>
  <c r="F6" i="14" s="1"/>
  <c r="G31" i="14"/>
  <c r="H31" i="14"/>
  <c r="I31" i="14"/>
  <c r="J31" i="14"/>
  <c r="J6" i="14" s="1"/>
  <c r="K31" i="14"/>
  <c r="L31" i="14"/>
  <c r="L6" i="14" s="1"/>
  <c r="C26" i="14"/>
  <c r="E12" i="14"/>
  <c r="E6" i="14" s="1"/>
  <c r="C12" i="14"/>
  <c r="G229" i="14"/>
  <c r="H204" i="14"/>
  <c r="G204" i="14"/>
  <c r="F204" i="14"/>
  <c r="M431" i="14"/>
  <c r="M429" i="14"/>
  <c r="M428" i="14"/>
  <c r="M426" i="14"/>
  <c r="M424" i="14"/>
  <c r="M423" i="14"/>
  <c r="M421" i="14"/>
  <c r="M420" i="14"/>
  <c r="M418" i="14"/>
  <c r="M417" i="14"/>
  <c r="M416" i="14"/>
  <c r="M415" i="14"/>
  <c r="M414" i="14"/>
  <c r="M413" i="14"/>
  <c r="M412" i="14"/>
  <c r="M411" i="14"/>
  <c r="M409" i="14"/>
  <c r="M408" i="14"/>
  <c r="M407" i="14"/>
  <c r="M406" i="14"/>
  <c r="M405" i="14"/>
  <c r="M404" i="14"/>
  <c r="M403" i="14"/>
  <c r="M402" i="14"/>
  <c r="M399" i="14"/>
  <c r="M398" i="14"/>
  <c r="M397" i="14"/>
  <c r="M395" i="14"/>
  <c r="M394" i="14"/>
  <c r="M393" i="14"/>
  <c r="M392" i="14"/>
  <c r="M391" i="14"/>
  <c r="M389" i="14"/>
  <c r="M388" i="14"/>
  <c r="M387" i="14"/>
  <c r="M386" i="14"/>
  <c r="M385" i="14"/>
  <c r="M384" i="14"/>
  <c r="M381" i="14"/>
  <c r="M380" i="14"/>
  <c r="M379" i="14"/>
  <c r="M377" i="14"/>
  <c r="M376" i="14"/>
  <c r="M374" i="14"/>
  <c r="M373" i="14"/>
  <c r="M372" i="14"/>
  <c r="M371" i="14"/>
  <c r="M370" i="14"/>
  <c r="M369" i="14"/>
  <c r="M368" i="14"/>
  <c r="M367" i="14"/>
  <c r="M366" i="14"/>
  <c r="M364" i="14"/>
  <c r="M363" i="14"/>
  <c r="M362" i="14"/>
  <c r="M361" i="14"/>
  <c r="M360" i="14"/>
  <c r="M359" i="14"/>
  <c r="M358" i="14"/>
  <c r="M357" i="14"/>
  <c r="M356" i="14"/>
  <c r="M354" i="14"/>
  <c r="M353" i="14"/>
  <c r="M352" i="14"/>
  <c r="M351" i="14"/>
  <c r="M350" i="14"/>
  <c r="M349" i="14"/>
  <c r="M347" i="14"/>
  <c r="M346" i="14"/>
  <c r="M345" i="14"/>
  <c r="M344" i="14"/>
  <c r="M343" i="14"/>
  <c r="M342" i="14"/>
  <c r="M341" i="14"/>
  <c r="M340" i="14"/>
  <c r="M339" i="14"/>
  <c r="M337" i="14"/>
  <c r="M336" i="14"/>
  <c r="M333" i="14"/>
  <c r="M332" i="14"/>
  <c r="M330" i="14"/>
  <c r="M329" i="14"/>
  <c r="M328" i="14"/>
  <c r="M327" i="14"/>
  <c r="M326" i="14"/>
  <c r="M325" i="14"/>
  <c r="M324" i="14"/>
  <c r="M323" i="14"/>
  <c r="M321" i="14"/>
  <c r="M320" i="14"/>
  <c r="M319" i="14"/>
  <c r="M318" i="14"/>
  <c r="M317" i="14"/>
  <c r="M316" i="14"/>
  <c r="M315" i="14"/>
  <c r="M314" i="14"/>
  <c r="M311" i="14"/>
  <c r="M310" i="14"/>
  <c r="M309" i="14"/>
  <c r="M308" i="14"/>
  <c r="M307" i="14"/>
  <c r="M306" i="14"/>
  <c r="M305" i="14"/>
  <c r="M304" i="14"/>
  <c r="M303" i="14"/>
  <c r="M301" i="14"/>
  <c r="M300" i="14"/>
  <c r="M299" i="14"/>
  <c r="M298" i="14"/>
  <c r="M296" i="14"/>
  <c r="M295" i="14"/>
  <c r="M294" i="14"/>
  <c r="M293" i="14"/>
  <c r="M292" i="14"/>
  <c r="M291" i="14"/>
  <c r="M290" i="14"/>
  <c r="M289" i="14"/>
  <c r="M288" i="14"/>
  <c r="M286" i="14"/>
  <c r="M285" i="14"/>
  <c r="M284" i="14"/>
  <c r="M283" i="14"/>
  <c r="M282" i="14"/>
  <c r="M281" i="14"/>
  <c r="M280" i="14"/>
  <c r="M279" i="14"/>
  <c r="M277" i="14"/>
  <c r="M275" i="14"/>
  <c r="M274" i="14"/>
  <c r="M273" i="14"/>
  <c r="M272" i="14"/>
  <c r="M271" i="14"/>
  <c r="M270" i="14"/>
  <c r="M268" i="14"/>
  <c r="M267" i="14"/>
  <c r="M265" i="14"/>
  <c r="M264" i="14"/>
  <c r="M263" i="14"/>
  <c r="M262" i="14"/>
  <c r="M260" i="14"/>
  <c r="M259" i="14"/>
  <c r="M258" i="14"/>
  <c r="M257" i="14"/>
  <c r="M256" i="14"/>
  <c r="M252" i="14"/>
  <c r="M251" i="14"/>
  <c r="M250" i="14"/>
  <c r="M248" i="14"/>
  <c r="M247" i="14"/>
  <c r="M246" i="14"/>
  <c r="M245" i="14"/>
  <c r="M244" i="14"/>
  <c r="M242" i="14"/>
  <c r="M240" i="14"/>
  <c r="M238" i="14"/>
  <c r="M237" i="14"/>
  <c r="M236" i="14"/>
  <c r="M235" i="14"/>
  <c r="M234" i="14"/>
  <c r="M232" i="14"/>
  <c r="M231" i="14"/>
  <c r="M230" i="14"/>
  <c r="M228" i="14"/>
  <c r="M227" i="14"/>
  <c r="M226" i="14"/>
  <c r="M225" i="14"/>
  <c r="M224" i="14"/>
  <c r="M223" i="14"/>
  <c r="M222" i="14"/>
  <c r="M221" i="14"/>
  <c r="M219" i="14"/>
  <c r="M218" i="14"/>
  <c r="M217" i="14"/>
  <c r="M216" i="14"/>
  <c r="M215" i="14"/>
  <c r="M214" i="14"/>
  <c r="M213" i="14"/>
  <c r="M212" i="14"/>
  <c r="M211" i="14"/>
  <c r="M209" i="14"/>
  <c r="M208" i="14"/>
  <c r="M207" i="14"/>
  <c r="M206" i="14"/>
  <c r="M205" i="14"/>
  <c r="M203" i="14"/>
  <c r="M202" i="14"/>
  <c r="M201" i="14"/>
  <c r="M200" i="14"/>
  <c r="M199" i="14"/>
  <c r="M198" i="14"/>
  <c r="M197" i="14"/>
  <c r="M196" i="14"/>
  <c r="M195" i="14"/>
  <c r="M192" i="14"/>
  <c r="M191" i="14"/>
  <c r="M190" i="14"/>
  <c r="M189" i="14"/>
  <c r="M188" i="14"/>
  <c r="M187" i="14"/>
  <c r="M186" i="14"/>
  <c r="M185" i="14"/>
  <c r="M184" i="14"/>
  <c r="M182" i="14"/>
  <c r="M181" i="14"/>
  <c r="M180" i="14"/>
  <c r="M179" i="14"/>
  <c r="M178" i="14"/>
  <c r="M176" i="14"/>
  <c r="M175" i="14"/>
  <c r="M174" i="14"/>
  <c r="M173" i="14"/>
  <c r="M172" i="14"/>
  <c r="M171" i="14"/>
  <c r="M170" i="14"/>
  <c r="M169" i="14"/>
  <c r="M168" i="14"/>
  <c r="M166" i="14"/>
  <c r="M165" i="14"/>
  <c r="M164" i="14"/>
  <c r="M163" i="14"/>
  <c r="M162" i="14"/>
  <c r="M161" i="14"/>
  <c r="M160" i="14"/>
  <c r="M158" i="14"/>
  <c r="M157" i="14"/>
  <c r="M156" i="14"/>
  <c r="M155" i="14"/>
  <c r="M154" i="14"/>
  <c r="M153" i="14"/>
  <c r="M152" i="14"/>
  <c r="M151" i="14"/>
  <c r="M150" i="14"/>
  <c r="M148" i="14"/>
  <c r="M147" i="14"/>
  <c r="M146" i="14"/>
  <c r="M145" i="14"/>
  <c r="M144" i="14"/>
  <c r="M143" i="14"/>
  <c r="M142" i="14"/>
  <c r="M141" i="14"/>
  <c r="M140" i="14"/>
  <c r="M138" i="14"/>
  <c r="M137" i="14"/>
  <c r="M136" i="14"/>
  <c r="M135" i="14"/>
  <c r="M134" i="14"/>
  <c r="M133" i="14"/>
  <c r="M132" i="14"/>
  <c r="M131" i="14"/>
  <c r="M130" i="14"/>
  <c r="M128" i="14"/>
  <c r="M127" i="14"/>
  <c r="M126" i="14"/>
  <c r="M125" i="14"/>
  <c r="M124" i="14"/>
  <c r="M123" i="14"/>
  <c r="M122" i="14"/>
  <c r="M121" i="14"/>
  <c r="M120" i="14"/>
  <c r="M118" i="14"/>
  <c r="M117" i="14"/>
  <c r="M116" i="14"/>
  <c r="M115" i="14"/>
  <c r="M114" i="14"/>
  <c r="M113" i="14"/>
  <c r="M112" i="14"/>
  <c r="M111" i="14"/>
  <c r="M110" i="14"/>
  <c r="M107" i="14"/>
  <c r="M106" i="14"/>
  <c r="M105" i="14"/>
  <c r="M104" i="14"/>
  <c r="M103" i="14"/>
  <c r="M102" i="14"/>
  <c r="M101" i="14"/>
  <c r="M100" i="14"/>
  <c r="M99" i="14"/>
  <c r="M97" i="14"/>
  <c r="M96" i="14"/>
  <c r="M95" i="14"/>
  <c r="M93" i="14"/>
  <c r="M92" i="14"/>
  <c r="M91" i="14"/>
  <c r="M90" i="14"/>
  <c r="M89" i="14"/>
  <c r="M87" i="14"/>
  <c r="M86" i="14"/>
  <c r="M84" i="14"/>
  <c r="M83" i="14"/>
  <c r="M82" i="14"/>
  <c r="M81" i="14"/>
  <c r="M80" i="14"/>
  <c r="M79" i="14"/>
  <c r="M78" i="14"/>
  <c r="M76" i="14"/>
  <c r="M75" i="14"/>
  <c r="M74" i="14"/>
  <c r="M73" i="14"/>
  <c r="M72" i="14"/>
  <c r="M71" i="14"/>
  <c r="M70" i="14"/>
  <c r="M69" i="14"/>
  <c r="M68" i="14"/>
  <c r="M66" i="14"/>
  <c r="M65" i="14"/>
  <c r="M64" i="14"/>
  <c r="M63" i="14"/>
  <c r="M62" i="14"/>
  <c r="M61" i="14"/>
  <c r="M60" i="14"/>
  <c r="M59" i="14"/>
  <c r="M58" i="14"/>
  <c r="M56" i="14"/>
  <c r="M55" i="14"/>
  <c r="M54" i="14"/>
  <c r="M52" i="14"/>
  <c r="M51" i="14"/>
  <c r="M50" i="14"/>
  <c r="M49" i="14"/>
  <c r="M48" i="14"/>
  <c r="M47" i="14"/>
  <c r="M46" i="14"/>
  <c r="M45" i="14"/>
  <c r="M42" i="14"/>
  <c r="M41" i="14"/>
  <c r="M39" i="14"/>
  <c r="M37" i="14"/>
  <c r="M36" i="14"/>
  <c r="M35" i="14"/>
  <c r="M34" i="14"/>
  <c r="M33" i="14"/>
  <c r="M32" i="14"/>
  <c r="M30" i="14"/>
  <c r="M29" i="14"/>
  <c r="M28" i="14"/>
  <c r="M27" i="14"/>
  <c r="M25" i="14"/>
  <c r="M24" i="14"/>
  <c r="M23" i="14"/>
  <c r="M22" i="14"/>
  <c r="M21" i="14"/>
  <c r="M20" i="14"/>
  <c r="M19" i="14"/>
  <c r="M16" i="14"/>
  <c r="M15" i="14"/>
  <c r="M14" i="14"/>
  <c r="M13" i="14"/>
  <c r="M11" i="14"/>
  <c r="M10" i="14"/>
  <c r="M9" i="14"/>
  <c r="M8" i="14"/>
  <c r="N430" i="14"/>
  <c r="L430" i="14"/>
  <c r="K430" i="14"/>
  <c r="J430" i="14"/>
  <c r="I430" i="14"/>
  <c r="H430" i="14"/>
  <c r="G430" i="14"/>
  <c r="F430" i="14"/>
  <c r="M430" i="14" s="1"/>
  <c r="E430" i="14"/>
  <c r="N427" i="14"/>
  <c r="L427" i="14"/>
  <c r="K427" i="14"/>
  <c r="J427" i="14"/>
  <c r="I427" i="14"/>
  <c r="H427" i="14"/>
  <c r="G427" i="14"/>
  <c r="F427" i="14"/>
  <c r="E427" i="14"/>
  <c r="N422" i="14"/>
  <c r="L422" i="14"/>
  <c r="K422" i="14"/>
  <c r="J422" i="14"/>
  <c r="I422" i="14"/>
  <c r="H422" i="14"/>
  <c r="G422" i="14"/>
  <c r="F422" i="14"/>
  <c r="E422" i="14"/>
  <c r="N419" i="14"/>
  <c r="L419" i="14"/>
  <c r="K419" i="14"/>
  <c r="J419" i="14"/>
  <c r="I419" i="14"/>
  <c r="I400" i="14" s="1"/>
  <c r="H419" i="14"/>
  <c r="G419" i="14"/>
  <c r="F419" i="14"/>
  <c r="E419" i="14"/>
  <c r="N410" i="14"/>
  <c r="L410" i="14"/>
  <c r="K410" i="14"/>
  <c r="J410" i="14"/>
  <c r="I410" i="14"/>
  <c r="H410" i="14"/>
  <c r="G410" i="14"/>
  <c r="F410" i="14"/>
  <c r="E410" i="14"/>
  <c r="N401" i="14"/>
  <c r="N400" i="14" s="1"/>
  <c r="L401" i="14"/>
  <c r="L400" i="14" s="1"/>
  <c r="K401" i="14"/>
  <c r="J401" i="14"/>
  <c r="I401" i="14"/>
  <c r="H401" i="14"/>
  <c r="H400" i="14" s="1"/>
  <c r="G401" i="14"/>
  <c r="F401" i="14"/>
  <c r="F400" i="14" s="1"/>
  <c r="E401" i="14"/>
  <c r="N396" i="14"/>
  <c r="N382" i="14" s="1"/>
  <c r="L396" i="14"/>
  <c r="K396" i="14"/>
  <c r="K382" i="14" s="1"/>
  <c r="J396" i="14"/>
  <c r="I396" i="14"/>
  <c r="H396" i="14"/>
  <c r="G396" i="14"/>
  <c r="F396" i="14"/>
  <c r="E396" i="14"/>
  <c r="N390" i="14"/>
  <c r="L390" i="14"/>
  <c r="K390" i="14"/>
  <c r="J390" i="14"/>
  <c r="I390" i="14"/>
  <c r="H390" i="14"/>
  <c r="H383" i="14"/>
  <c r="H382" i="14"/>
  <c r="G390" i="14"/>
  <c r="F390" i="14"/>
  <c r="F382" i="14" s="1"/>
  <c r="F383" i="14"/>
  <c r="E390" i="14"/>
  <c r="N383" i="14"/>
  <c r="L383" i="14"/>
  <c r="L382" i="14" s="1"/>
  <c r="K383" i="14"/>
  <c r="J383" i="14"/>
  <c r="I383" i="14"/>
  <c r="G383" i="14"/>
  <c r="E383" i="14"/>
  <c r="N378" i="14"/>
  <c r="N334" i="14" s="1"/>
  <c r="L378" i="14"/>
  <c r="K378" i="14"/>
  <c r="K334" i="14" s="1"/>
  <c r="J378" i="14"/>
  <c r="I378" i="14"/>
  <c r="I334" i="14" s="1"/>
  <c r="H378" i="14"/>
  <c r="G378" i="14"/>
  <c r="F378" i="14"/>
  <c r="E378" i="14"/>
  <c r="M378" i="14" s="1"/>
  <c r="N375" i="14"/>
  <c r="L375" i="14"/>
  <c r="K375" i="14"/>
  <c r="J375" i="14"/>
  <c r="I375" i="14"/>
  <c r="H375" i="14"/>
  <c r="G375" i="14"/>
  <c r="F375" i="14"/>
  <c r="E375" i="14"/>
  <c r="M375" i="14"/>
  <c r="N365" i="14"/>
  <c r="L365" i="14"/>
  <c r="K365" i="14"/>
  <c r="J365" i="14"/>
  <c r="I365" i="14"/>
  <c r="H365" i="14"/>
  <c r="G365" i="14"/>
  <c r="F365" i="14"/>
  <c r="E365" i="14"/>
  <c r="N355" i="14"/>
  <c r="L355" i="14"/>
  <c r="K355" i="14"/>
  <c r="J355" i="14"/>
  <c r="I355" i="14"/>
  <c r="H355" i="14"/>
  <c r="G355" i="14"/>
  <c r="F355" i="14"/>
  <c r="E355" i="14"/>
  <c r="N348" i="14"/>
  <c r="L348" i="14"/>
  <c r="K348" i="14"/>
  <c r="J348" i="14"/>
  <c r="I348" i="14"/>
  <c r="H348" i="14"/>
  <c r="G348" i="14"/>
  <c r="F348" i="14"/>
  <c r="E348" i="14"/>
  <c r="N338" i="14"/>
  <c r="L338" i="14"/>
  <c r="K338" i="14"/>
  <c r="J338" i="14"/>
  <c r="I338" i="14"/>
  <c r="H338" i="14"/>
  <c r="G338" i="14"/>
  <c r="F338" i="14"/>
  <c r="E338" i="14"/>
  <c r="N335" i="14"/>
  <c r="L335" i="14"/>
  <c r="K335" i="14"/>
  <c r="J335" i="14"/>
  <c r="I335" i="14"/>
  <c r="H335" i="14"/>
  <c r="G335" i="14"/>
  <c r="F335" i="14"/>
  <c r="E335" i="14"/>
  <c r="N331" i="14"/>
  <c r="L331" i="14"/>
  <c r="K331" i="14"/>
  <c r="K322" i="14"/>
  <c r="I331" i="14"/>
  <c r="H331" i="14"/>
  <c r="G331" i="14"/>
  <c r="F331" i="14"/>
  <c r="E331" i="14"/>
  <c r="N322" i="14"/>
  <c r="L322" i="14"/>
  <c r="I322" i="14"/>
  <c r="H322" i="14"/>
  <c r="G322" i="14"/>
  <c r="F322" i="14"/>
  <c r="E322" i="14"/>
  <c r="N313" i="14"/>
  <c r="N312" i="14"/>
  <c r="I313" i="14"/>
  <c r="H313" i="14"/>
  <c r="G313" i="14"/>
  <c r="F313" i="14"/>
  <c r="E313" i="14"/>
  <c r="N302" i="14"/>
  <c r="L302" i="14"/>
  <c r="K302" i="14"/>
  <c r="J302" i="14"/>
  <c r="I302" i="14"/>
  <c r="H302" i="14"/>
  <c r="G302" i="14"/>
  <c r="F302" i="14"/>
  <c r="E302" i="14"/>
  <c r="N297" i="14"/>
  <c r="L297" i="14"/>
  <c r="K297" i="14"/>
  <c r="J297" i="14"/>
  <c r="I297" i="14"/>
  <c r="H297" i="14"/>
  <c r="G297" i="14"/>
  <c r="F297" i="14"/>
  <c r="E297" i="14"/>
  <c r="N287" i="14"/>
  <c r="L287" i="14"/>
  <c r="K287" i="14"/>
  <c r="J287" i="14"/>
  <c r="I287" i="14"/>
  <c r="H287" i="14"/>
  <c r="G287" i="14"/>
  <c r="N278" i="14"/>
  <c r="L278" i="14"/>
  <c r="K278" i="14"/>
  <c r="J278" i="14"/>
  <c r="I278" i="14"/>
  <c r="H278" i="14"/>
  <c r="G278" i="14"/>
  <c r="F278" i="14"/>
  <c r="M278" i="14" s="1"/>
  <c r="E278" i="14"/>
  <c r="N276" i="14"/>
  <c r="L276" i="14"/>
  <c r="K276" i="14"/>
  <c r="J276" i="14"/>
  <c r="I276" i="14"/>
  <c r="H276" i="14"/>
  <c r="G276" i="14"/>
  <c r="F276" i="14"/>
  <c r="E276" i="14"/>
  <c r="N269" i="14"/>
  <c r="L269" i="14"/>
  <c r="K269" i="14"/>
  <c r="J269" i="14"/>
  <c r="I269" i="14"/>
  <c r="H269" i="14"/>
  <c r="G269" i="14"/>
  <c r="F269" i="14"/>
  <c r="E269" i="14"/>
  <c r="M269" i="14" s="1"/>
  <c r="N261" i="14"/>
  <c r="L261" i="14"/>
  <c r="L253" i="14" s="1"/>
  <c r="K261" i="14"/>
  <c r="J261" i="14"/>
  <c r="J253" i="14" s="1"/>
  <c r="I261" i="14"/>
  <c r="H261" i="14"/>
  <c r="H253" i="14" s="1"/>
  <c r="G261" i="14"/>
  <c r="F261" i="14"/>
  <c r="F253" i="14" s="1"/>
  <c r="E261" i="14"/>
  <c r="N254" i="14"/>
  <c r="N253" i="14" s="1"/>
  <c r="L254" i="14"/>
  <c r="K254" i="14"/>
  <c r="K253" i="14" s="1"/>
  <c r="J254" i="14"/>
  <c r="I254" i="14"/>
  <c r="H254" i="14"/>
  <c r="G254" i="14"/>
  <c r="G253" i="14" s="1"/>
  <c r="F254" i="14"/>
  <c r="E254" i="14"/>
  <c r="E253" i="14" s="1"/>
  <c r="N243" i="14"/>
  <c r="L243" i="14"/>
  <c r="K243" i="14"/>
  <c r="J243" i="14"/>
  <c r="I243" i="14"/>
  <c r="H243" i="14"/>
  <c r="G243" i="14"/>
  <c r="F243" i="14"/>
  <c r="E243" i="14"/>
  <c r="N241" i="14"/>
  <c r="L241" i="14"/>
  <c r="K241" i="14"/>
  <c r="J241" i="14"/>
  <c r="I241" i="14"/>
  <c r="H241" i="14"/>
  <c r="G241" i="14"/>
  <c r="F241" i="14"/>
  <c r="E241" i="14"/>
  <c r="M241" i="14" s="1"/>
  <c r="N233" i="14"/>
  <c r="L233" i="14"/>
  <c r="K233" i="14"/>
  <c r="J233" i="14"/>
  <c r="I233" i="14"/>
  <c r="H233" i="14"/>
  <c r="G233" i="14"/>
  <c r="F233" i="14"/>
  <c r="E233" i="14"/>
  <c r="N229" i="14"/>
  <c r="L229" i="14"/>
  <c r="K229" i="14"/>
  <c r="J229" i="14"/>
  <c r="I229" i="14"/>
  <c r="H229" i="14"/>
  <c r="F229" i="14"/>
  <c r="E229" i="14"/>
  <c r="N220" i="14"/>
  <c r="L220" i="14"/>
  <c r="K220" i="14"/>
  <c r="J220" i="14"/>
  <c r="I220" i="14"/>
  <c r="H220" i="14"/>
  <c r="G220" i="14"/>
  <c r="F220" i="14"/>
  <c r="E220" i="14"/>
  <c r="N210" i="14"/>
  <c r="N193" i="14"/>
  <c r="L210" i="14"/>
  <c r="K210" i="14"/>
  <c r="J210" i="14"/>
  <c r="I210" i="14"/>
  <c r="I193" i="14" s="1"/>
  <c r="H210" i="14"/>
  <c r="G210" i="14"/>
  <c r="F210" i="14"/>
  <c r="E210" i="14"/>
  <c r="M210" i="14" s="1"/>
  <c r="N194" i="14"/>
  <c r="L194" i="14"/>
  <c r="K194" i="14"/>
  <c r="J194" i="14"/>
  <c r="J193" i="14" s="1"/>
  <c r="I194" i="14"/>
  <c r="H194" i="14"/>
  <c r="H193" i="14" s="1"/>
  <c r="G194" i="14"/>
  <c r="F194" i="14"/>
  <c r="F193" i="14" s="1"/>
  <c r="E194" i="14"/>
  <c r="N183" i="14"/>
  <c r="L183" i="14"/>
  <c r="K183" i="14"/>
  <c r="J183" i="14"/>
  <c r="I183" i="14"/>
  <c r="H183" i="14"/>
  <c r="G183" i="14"/>
  <c r="F183" i="14"/>
  <c r="E183" i="14"/>
  <c r="N177" i="14"/>
  <c r="L177" i="14"/>
  <c r="K177" i="14"/>
  <c r="J177" i="14"/>
  <c r="I177" i="14"/>
  <c r="H177" i="14"/>
  <c r="G177" i="14"/>
  <c r="F177" i="14"/>
  <c r="E177" i="14"/>
  <c r="N167" i="14"/>
  <c r="L167" i="14"/>
  <c r="K167" i="14"/>
  <c r="J167" i="14"/>
  <c r="I167" i="14"/>
  <c r="H167" i="14"/>
  <c r="G167" i="14"/>
  <c r="F167" i="14"/>
  <c r="E167" i="14"/>
  <c r="N159" i="14"/>
  <c r="L159" i="14"/>
  <c r="K159" i="14"/>
  <c r="J159" i="14"/>
  <c r="I159" i="14"/>
  <c r="H159" i="14"/>
  <c r="G159" i="14"/>
  <c r="F159" i="14"/>
  <c r="M159" i="14" s="1"/>
  <c r="E159" i="14"/>
  <c r="N149" i="14"/>
  <c r="L149" i="14"/>
  <c r="K149" i="14"/>
  <c r="K108" i="14" s="1"/>
  <c r="J149" i="14"/>
  <c r="I149" i="14"/>
  <c r="H149" i="14"/>
  <c r="G149" i="14"/>
  <c r="G108" i="14" s="1"/>
  <c r="F149" i="14"/>
  <c r="E149" i="14"/>
  <c r="E108" i="14" s="1"/>
  <c r="N139" i="14"/>
  <c r="L139" i="14"/>
  <c r="L108" i="14" s="1"/>
  <c r="K139" i="14"/>
  <c r="J139" i="14"/>
  <c r="I139" i="14"/>
  <c r="H139" i="14"/>
  <c r="G139" i="14"/>
  <c r="F139" i="14"/>
  <c r="E139" i="14"/>
  <c r="N129" i="14"/>
  <c r="L129" i="14"/>
  <c r="K129" i="14"/>
  <c r="J129" i="14"/>
  <c r="I129" i="14"/>
  <c r="H129" i="14"/>
  <c r="G129" i="14"/>
  <c r="F129" i="14"/>
  <c r="E129" i="14"/>
  <c r="N119" i="14"/>
  <c r="L119" i="14"/>
  <c r="K119" i="14"/>
  <c r="J119" i="14"/>
  <c r="I119" i="14"/>
  <c r="H119" i="14"/>
  <c r="G119" i="14"/>
  <c r="F119" i="14"/>
  <c r="E119" i="14"/>
  <c r="N109" i="14"/>
  <c r="N108" i="14" s="1"/>
  <c r="L109" i="14"/>
  <c r="K109" i="14"/>
  <c r="J109" i="14"/>
  <c r="I109" i="14"/>
  <c r="H109" i="14"/>
  <c r="G109" i="14"/>
  <c r="F109" i="14"/>
  <c r="E109" i="14"/>
  <c r="N98" i="14"/>
  <c r="L98" i="14"/>
  <c r="K98" i="14"/>
  <c r="J98" i="14"/>
  <c r="I98" i="14"/>
  <c r="H98" i="14"/>
  <c r="G98" i="14"/>
  <c r="F98" i="14"/>
  <c r="E98" i="14"/>
  <c r="N94" i="14"/>
  <c r="L94" i="14"/>
  <c r="K94" i="14"/>
  <c r="J94" i="14"/>
  <c r="I94" i="14"/>
  <c r="H94" i="14"/>
  <c r="G94" i="14"/>
  <c r="F94" i="14"/>
  <c r="E94" i="14"/>
  <c r="N88" i="14"/>
  <c r="L88" i="14"/>
  <c r="K88" i="14"/>
  <c r="J88" i="14"/>
  <c r="I88" i="14"/>
  <c r="H88" i="14"/>
  <c r="G88" i="14"/>
  <c r="F88" i="14"/>
  <c r="E88" i="14"/>
  <c r="N85" i="14"/>
  <c r="L85" i="14"/>
  <c r="K85" i="14"/>
  <c r="J85" i="14"/>
  <c r="I85" i="14"/>
  <c r="H85" i="14"/>
  <c r="G85" i="14"/>
  <c r="F85" i="14"/>
  <c r="E85" i="14"/>
  <c r="N77" i="14"/>
  <c r="L77" i="14"/>
  <c r="K77" i="14"/>
  <c r="J77" i="14"/>
  <c r="I77" i="14"/>
  <c r="H77" i="14"/>
  <c r="G77" i="14"/>
  <c r="F77" i="14"/>
  <c r="E77" i="14"/>
  <c r="N67" i="14"/>
  <c r="L67" i="14"/>
  <c r="K67" i="14"/>
  <c r="J67" i="14"/>
  <c r="I67" i="14"/>
  <c r="H67" i="14"/>
  <c r="G67" i="14"/>
  <c r="F67" i="14"/>
  <c r="E67" i="14"/>
  <c r="N57" i="14"/>
  <c r="L57" i="14"/>
  <c r="K57" i="14"/>
  <c r="J57" i="14"/>
  <c r="I57" i="14"/>
  <c r="H57" i="14"/>
  <c r="G57" i="14"/>
  <c r="F57" i="14"/>
  <c r="E57" i="14"/>
  <c r="N53" i="14"/>
  <c r="L53" i="14"/>
  <c r="K53" i="14"/>
  <c r="J53" i="14"/>
  <c r="I53" i="14"/>
  <c r="H53" i="14"/>
  <c r="H43" i="14" s="1"/>
  <c r="G53" i="14"/>
  <c r="F53" i="14"/>
  <c r="E53" i="14"/>
  <c r="N44" i="14"/>
  <c r="L44" i="14"/>
  <c r="K44" i="14"/>
  <c r="J44" i="14"/>
  <c r="I44" i="14"/>
  <c r="I43" i="14" s="1"/>
  <c r="H44" i="14"/>
  <c r="G44" i="14"/>
  <c r="F44" i="14"/>
  <c r="E44" i="14"/>
  <c r="N40" i="14"/>
  <c r="L40" i="14"/>
  <c r="K40" i="14"/>
  <c r="J40" i="14"/>
  <c r="I40" i="14"/>
  <c r="H40" i="14"/>
  <c r="G40" i="14"/>
  <c r="F40" i="14"/>
  <c r="E40" i="14"/>
  <c r="N38" i="14"/>
  <c r="N31" i="14"/>
  <c r="N26" i="14"/>
  <c r="L26" i="14"/>
  <c r="K26" i="14"/>
  <c r="J26" i="14"/>
  <c r="I26" i="14"/>
  <c r="H26" i="14"/>
  <c r="G26" i="14"/>
  <c r="F26" i="14"/>
  <c r="E26" i="14"/>
  <c r="N17" i="14"/>
  <c r="L17" i="14"/>
  <c r="K17" i="14"/>
  <c r="J17" i="14"/>
  <c r="I17" i="14"/>
  <c r="H17" i="14"/>
  <c r="G17" i="14"/>
  <c r="F17" i="14"/>
  <c r="E17" i="14"/>
  <c r="C17" i="14"/>
  <c r="L12" i="14"/>
  <c r="K12" i="14"/>
  <c r="K6" i="14" s="1"/>
  <c r="J12" i="14"/>
  <c r="I12" i="14"/>
  <c r="H12" i="14"/>
  <c r="G12" i="14"/>
  <c r="F12" i="14"/>
  <c r="L7" i="14"/>
  <c r="K7" i="14"/>
  <c r="J7" i="14"/>
  <c r="I7" i="14"/>
  <c r="H7" i="14"/>
  <c r="G7" i="14"/>
  <c r="F7" i="14"/>
  <c r="E7" i="14"/>
  <c r="C7" i="14"/>
  <c r="C430" i="14"/>
  <c r="L425" i="14"/>
  <c r="K425" i="14"/>
  <c r="J425" i="14"/>
  <c r="I425" i="14"/>
  <c r="H425" i="14"/>
  <c r="E425" i="14"/>
  <c r="C425" i="14"/>
  <c r="C422" i="14"/>
  <c r="C419" i="14"/>
  <c r="C410" i="14"/>
  <c r="C401" i="14"/>
  <c r="C400" i="14" s="1"/>
  <c r="C396" i="14"/>
  <c r="C390" i="14"/>
  <c r="C383" i="14"/>
  <c r="C378" i="14"/>
  <c r="C375" i="14"/>
  <c r="C365" i="14"/>
  <c r="C355" i="14"/>
  <c r="C338" i="14"/>
  <c r="C335" i="14"/>
  <c r="C331" i="14"/>
  <c r="C322" i="14"/>
  <c r="C313" i="14"/>
  <c r="C302" i="14"/>
  <c r="C297" i="14"/>
  <c r="C278" i="14"/>
  <c r="C276" i="14"/>
  <c r="C269" i="14"/>
  <c r="L266" i="14"/>
  <c r="K266" i="14"/>
  <c r="J266" i="14"/>
  <c r="I266" i="14"/>
  <c r="H266" i="14"/>
  <c r="E266" i="14"/>
  <c r="C266" i="14"/>
  <c r="C254" i="14"/>
  <c r="K249" i="14"/>
  <c r="K204" i="14"/>
  <c r="J249" i="14"/>
  <c r="I249" i="14"/>
  <c r="H249" i="14"/>
  <c r="E249" i="14"/>
  <c r="C249" i="14"/>
  <c r="C243" i="14"/>
  <c r="C241" i="14"/>
  <c r="C233" i="14"/>
  <c r="C229" i="14"/>
  <c r="C220" i="14"/>
  <c r="C210" i="14"/>
  <c r="L204" i="14"/>
  <c r="J204" i="14"/>
  <c r="I204" i="14"/>
  <c r="E204" i="14"/>
  <c r="C204" i="14"/>
  <c r="C194" i="14"/>
  <c r="C183" i="14"/>
  <c r="C177" i="14"/>
  <c r="C167" i="14"/>
  <c r="C159" i="14"/>
  <c r="C149" i="14"/>
  <c r="C139" i="14"/>
  <c r="C129" i="14"/>
  <c r="C119" i="14"/>
  <c r="C109" i="14"/>
  <c r="C38" i="14"/>
  <c r="M38" i="14" s="1"/>
  <c r="H108" i="14"/>
  <c r="E400" i="14"/>
  <c r="M355" i="14"/>
  <c r="F312" i="14"/>
  <c r="D253" i="14"/>
  <c r="M233" i="14"/>
  <c r="L193" i="14"/>
  <c r="I108" i="14"/>
  <c r="G43" i="14"/>
  <c r="L43" i="14"/>
  <c r="M365" i="14"/>
  <c r="I382" i="14"/>
  <c r="H312" i="14"/>
  <c r="M85" i="14"/>
  <c r="J400" i="14"/>
  <c r="D193" i="14"/>
  <c r="M119" i="14"/>
  <c r="M335" i="14"/>
  <c r="M7" i="14"/>
  <c r="M338" i="14"/>
  <c r="F43" i="14"/>
  <c r="I6" i="14"/>
  <c r="E193" i="14"/>
  <c r="M419" i="14"/>
  <c r="M287" i="14"/>
  <c r="M149" i="14"/>
  <c r="I253" i="14"/>
  <c r="M396" i="14"/>
  <c r="K43" i="14"/>
  <c r="G193" i="14"/>
  <c r="C312" i="14"/>
  <c r="E43" i="14"/>
  <c r="M249" i="14"/>
  <c r="M302" i="14"/>
  <c r="M401" i="14"/>
  <c r="M17" i="14"/>
  <c r="N6" i="14"/>
  <c r="H6" i="14"/>
  <c r="E334" i="14"/>
  <c r="G334" i="14"/>
  <c r="F334" i="14"/>
  <c r="G382" i="14"/>
  <c r="K193" i="14"/>
  <c r="K433" i="14" s="1"/>
  <c r="J382" i="14"/>
  <c r="K400" i="14"/>
  <c r="M109" i="14"/>
  <c r="M183" i="14"/>
  <c r="M422" i="14"/>
  <c r="J43" i="14"/>
  <c r="N43" i="14"/>
  <c r="H334" i="14"/>
  <c r="M427" i="14"/>
  <c r="M98" i="14"/>
  <c r="C334" i="14"/>
  <c r="G6" i="14"/>
  <c r="I312" i="14"/>
  <c r="G312" i="14"/>
  <c r="J334" i="14"/>
  <c r="L312" i="14"/>
  <c r="D6" i="14"/>
  <c r="M77" i="14"/>
  <c r="D312" i="14"/>
  <c r="D382" i="14"/>
  <c r="M410" i="14"/>
  <c r="M348" i="14"/>
  <c r="M194" i="14"/>
  <c r="M276" i="14"/>
  <c r="M44" i="14"/>
  <c r="M67" i="14"/>
  <c r="M313" i="14"/>
  <c r="M167" i="14"/>
  <c r="M88" i="14"/>
  <c r="M220" i="14"/>
  <c r="C382" i="14"/>
  <c r="M94" i="14"/>
  <c r="M177" i="14"/>
  <c r="M254" i="14"/>
  <c r="C193" i="14"/>
  <c r="C108" i="14"/>
  <c r="M57" i="14"/>
  <c r="N433" i="14"/>
  <c r="M193" i="14"/>
  <c r="F433" i="14" l="1"/>
  <c r="I433" i="14"/>
  <c r="G433" i="14"/>
  <c r="M43" i="14"/>
  <c r="M108" i="14"/>
  <c r="D433" i="14"/>
  <c r="H433" i="14"/>
  <c r="F108" i="14"/>
  <c r="M139" i="14"/>
  <c r="E382" i="14"/>
  <c r="M382" i="14" s="1"/>
  <c r="M390" i="14"/>
  <c r="M12" i="14"/>
  <c r="C34" i="53"/>
  <c r="C114" i="53" s="1"/>
  <c r="C6" i="14"/>
  <c r="C253" i="14"/>
  <c r="M253" i="14" s="1"/>
  <c r="D43" i="14"/>
  <c r="M425" i="14"/>
  <c r="M229" i="14"/>
  <c r="J108" i="14"/>
  <c r="J433" i="14" s="1"/>
  <c r="E312" i="14"/>
  <c r="E433" i="14" s="1"/>
  <c r="M322" i="14"/>
  <c r="L334" i="14"/>
  <c r="M334" i="14" s="1"/>
  <c r="M312" i="14" l="1"/>
  <c r="C433" i="14"/>
  <c r="M6" i="14"/>
  <c r="M433" i="14" s="1"/>
  <c r="L433" i="14"/>
</calcChain>
</file>

<file path=xl/comments1.xml><?xml version="1.0" encoding="utf-8"?>
<comments xmlns="http://schemas.openxmlformats.org/spreadsheetml/2006/main">
  <authors>
    <author>laura.uribe</author>
    <author>manuel.fonseca</author>
    <author>pedro.monarrez</author>
    <author>Pedro Fabián Monarrez Mercado</author>
  </authors>
  <commentList>
    <comment ref="A3" authorId="0" shapeId="0">
      <text>
        <r>
          <rPr>
            <sz val="10"/>
            <color indexed="81"/>
            <rFont val="Tahoma"/>
            <family val="2"/>
          </rPr>
          <t xml:space="preserve">CRI: Clasificador por Rubro de Ingresos
LI: Ley de Ingresos Municipal
</t>
        </r>
      </text>
    </comment>
    <comment ref="B3" authorId="0" shapeId="0">
      <text>
        <r>
          <rPr>
            <sz val="10"/>
            <color indexed="81"/>
            <rFont val="Tahoma"/>
            <family val="2"/>
          </rPr>
          <t xml:space="preserve">El Clasificador por Rubros de Ingresos (CRI), es de observancia obligatoria de los entes púbicos de la federación, de las entidades federativas y de los municipios, incluyendo a las entidades de la administración pública paraestatal y paramunicipal, el cual permitirá una clasificación de los ingresos presupuestarios acorde a las disposiciones legales, así como a las normas y criterios contables aplicables, inmerso en un esquema claro, preciso, integral y útil, que posibilite un adecuado registro y presentación de las operaciones, que facilite la interrelación con las cuentas patrimoniales.
</t>
        </r>
      </text>
    </comment>
    <comment ref="B6" authorId="1" shapeId="0">
      <text>
        <r>
          <rPr>
            <b/>
            <sz val="12"/>
            <color indexed="81"/>
            <rFont val="Arial"/>
            <family val="2"/>
          </rPr>
          <t>Son las contribuciones establecidas en ley que deben pagar las personas físicas y morales que se encuentran en la situación jurídica o de hecho prevista por la misma y que sean distintas de las aportaciones de seguridad social, contribuciones de mejoras y derechos. (CONAC)</t>
        </r>
      </text>
    </comment>
    <comment ref="B7" authorId="1" shapeId="0">
      <text>
        <r>
          <rPr>
            <b/>
            <sz val="12"/>
            <color indexed="81"/>
            <rFont val="Arial"/>
            <family val="2"/>
          </rPr>
          <t xml:space="preserve">Impuestos Sobre los Ingresos
Son las contribuciones derivadas de las imposiciones fiscales que en forma unilateral y obligatoria se fijan sobre los ingresos de las personas físicas y/o morales, de conformidad con la legislación aplicable en la materia.
</t>
        </r>
      </text>
    </comment>
    <comment ref="B8" authorId="1" shapeId="0">
      <text>
        <r>
          <rPr>
            <b/>
            <sz val="12"/>
            <color indexed="81"/>
            <rFont val="Arial"/>
            <family val="2"/>
          </rPr>
          <t>Importe de los Ingresos que obtiene el municipio por concepto del impuesto sobre la explotación de espectáculos, tales como teatro, ballet, ópera, circo, lucha libre, box, taurinos, fútbol, básquetbol, béisbol; así como de espectáculos de carpa, variedades, conciertos, audiciones musicales y exhibiciones de cualquier naturaleza o de carácter artístico.</t>
        </r>
      </text>
    </comment>
    <comment ref="B9" authorId="2" shapeId="0">
      <text>
        <r>
          <rPr>
            <sz val="12"/>
            <color indexed="81"/>
            <rFont val="Arial"/>
            <family val="2"/>
          </rPr>
          <t xml:space="preserve">Impuestos Sobre el Patrimonio
Son las contribuciones derivadas de las imposiciones fiscales que en forma unilateral y obligatoria se fijan sobre los bienes propiedad de las personas físicas y/o morales, de conformidad con la legislación aplicable en la materia.
</t>
        </r>
      </text>
    </comment>
    <comment ref="B10" authorId="3" shapeId="0">
      <text>
        <r>
          <rPr>
            <b/>
            <sz val="12"/>
            <color indexed="81"/>
            <rFont val="Arial"/>
            <family val="2"/>
          </rPr>
          <t>Importe de la contribución que realiza la persona física o jurídica sobre sus predios, el que se causará y pagará de conformidad con las bases, tasas, cuotas y tarifas establecidas en la ley de Ingresos correspondiente.</t>
        </r>
      </text>
    </comment>
    <comment ref="B11" authorId="3" shapeId="0">
      <text>
        <r>
          <rPr>
            <b/>
            <sz val="12"/>
            <color indexed="81"/>
            <rFont val="Arial"/>
            <family val="2"/>
          </rPr>
          <t>Importe de los ingresos cobrados a persona física o jurídica por concepto del traslado de dominio de la propiedad o de los derechos de copropiedad sobre bienes inmuebles ubicados en el territorio municipal.</t>
        </r>
      </text>
    </comment>
    <comment ref="B12" authorId="3" shapeId="0">
      <text>
        <r>
          <rPr>
            <b/>
            <sz val="12"/>
            <color indexed="81"/>
            <rFont val="Arial"/>
            <family val="2"/>
          </rPr>
          <t>Importe de los ingresos que obtiene el municipio de persona física o jurídica por la  realización, celebración o expedición de actos jurídicos, que tenga por objeto la construcción, reconstrucción ó ampliación de inmuebles.</t>
        </r>
      </text>
    </comment>
    <comment ref="B13" authorId="2" shapeId="0">
      <text>
        <r>
          <rPr>
            <sz val="8"/>
            <color indexed="81"/>
            <rFont val="Tahoma"/>
            <family val="2"/>
          </rPr>
          <t xml:space="preserve">Son las contribuciones derivadas de las imposiciones fiscales que en forma unilateral y obligatoria se fijan sobre la actividad económica relacionada con la producción, el consumo y las transacciones que realizan las personas físicas y/o morales, de conformidad con la legislación aplicable en la materia.
</t>
        </r>
      </text>
    </comment>
    <comment ref="B14" authorId="2" shapeId="0">
      <text>
        <r>
          <rPr>
            <sz val="8"/>
            <color indexed="81"/>
            <rFont val="Tahoma"/>
            <family val="2"/>
          </rPr>
          <t xml:space="preserve">Son las contribuciones derivadas de las imposiciones fiscales que en forma unilateral y obligatoria se fijan sobre las actividades de importación y exportación que realizan las personas físicas y/o morales, de conformidad con la legislación aplicable en la materia.
</t>
        </r>
      </text>
    </comment>
    <comment ref="B15" authorId="2" shapeId="0">
      <text>
        <r>
          <rPr>
            <b/>
            <sz val="12"/>
            <color indexed="81"/>
            <rFont val="Arial"/>
            <family val="2"/>
          </rPr>
          <t xml:space="preserve">Son las contribuciones derivadas de las imposiciones fiscales que en forma unilateral y obligatoria se fijan sobre la base gravable de las remuneraciones al trabajo personal subordinado o el que corresponda, de conformidad con la legislación aplicable en la materia.
</t>
        </r>
      </text>
    </comment>
    <comment ref="B16" authorId="2" shapeId="0">
      <text>
        <r>
          <rPr>
            <sz val="8"/>
            <color indexed="81"/>
            <rFont val="Tahoma"/>
            <family val="2"/>
          </rPr>
          <t xml:space="preserve">Son las contribuciones derivadas de las imposiciones fiscales que en forma unilateral y obligatoria se fijan a las personas físicas y/o morales, por la afectación preventiva o correctiva que se ocasione en flora, fauna, medio ambiente o todo aquello relacionado a la ecología, de conformidad con la legislación aplicable en la materia
</t>
        </r>
      </text>
    </comment>
    <comment ref="B17" authorId="2" shapeId="0">
      <text>
        <r>
          <rPr>
            <sz val="8"/>
            <color indexed="81"/>
            <rFont val="Tahoma"/>
            <family val="2"/>
          </rPr>
          <t xml:space="preserve">Son los ingresos que se perciben por concepto de recargos, sanciones, gastos de ejecución, indemnizaciones, entre otros, asociados a los impuestos, cuando éstos no se cubran oportunamente, de conformidad con la legislación aplicable en la materia.
</t>
        </r>
      </text>
    </comment>
    <comment ref="B18" authorId="3" shapeId="0">
      <text>
        <r>
          <rPr>
            <b/>
            <sz val="12"/>
            <color indexed="81"/>
            <rFont val="Arial"/>
            <family val="2"/>
          </rPr>
          <t>Importe de la indemnización causada por la falta de pago oportuno de los ingresos señalados en el título de impuestos de la ley de ingresos.</t>
        </r>
      </text>
    </comment>
    <comment ref="B19" authorId="3" shapeId="0">
      <text>
        <r>
          <rPr>
            <b/>
            <sz val="12"/>
            <color indexed="81"/>
            <rFont val="Arial"/>
            <family val="2"/>
          </rPr>
          <t>Ingresos derivados de sanciones económicas por el incumplimiento de disposiciones en la forma, fecha y términos que establezcan las disposiciones fiscales, respecto del pago de los impuestos señalados en la ley de ingresos.</t>
        </r>
      </text>
    </comment>
    <comment ref="B20" authorId="3" shapeId="0">
      <text>
        <r>
          <rPr>
            <b/>
            <sz val="12"/>
            <color indexed="81"/>
            <rFont val="Arial"/>
            <family val="2"/>
          </rPr>
          <t>Importe de los ingresos por concepto de intereses derivados por la falta de pago de impuestos conforme establece la ley y convenidos entre las autoridades municipales y el contribuyente para ser pagado en un plazo determinado o en parcialidades.</t>
        </r>
      </text>
    </comment>
    <comment ref="B21" authorId="3" shapeId="0">
      <text>
        <r>
          <rPr>
            <b/>
            <sz val="12"/>
            <color indexed="81"/>
            <rFont val="Arial"/>
            <family val="2"/>
          </rPr>
          <t>Importe del ingreso por concepto del procedimiento administrativo de ejecución, derivado por la no satisfacción de créditos fiscales dentro de los plazos legales o gastos de ejecución por la práctica de diligencias relacionadas con el procedimiento.</t>
        </r>
      </text>
    </comment>
    <comment ref="B22" authorId="3" shapeId="0">
      <text>
        <r>
          <rPr>
            <b/>
            <sz val="12"/>
            <color indexed="81"/>
            <rFont val="Arial"/>
            <family val="2"/>
          </rPr>
          <t>Importe de otros ingresos que obtiene el municipio por concepto de accesorios de los impuestos y no están considerados en los rubros anteriores.</t>
        </r>
      </text>
    </comment>
    <comment ref="B23" authorId="2" shapeId="0">
      <text>
        <r>
          <rPr>
            <b/>
            <sz val="12"/>
            <color indexed="81"/>
            <rFont val="Arial"/>
            <family val="2"/>
          </rPr>
          <t>Son los ingresos que se perciben por conceptos no incluidos en los tipos anteriores, de conformidad con la legislación aplicable en la materia.</t>
        </r>
      </text>
    </comment>
    <comment ref="B24" authorId="3" shapeId="0">
      <text>
        <r>
          <rPr>
            <b/>
            <sz val="12"/>
            <color indexed="81"/>
            <rFont val="Arial"/>
            <family val="2"/>
          </rPr>
          <t>Son los ingresos que se recaudan en el ejercicio corriente, por impuestos pendientes de liquidación o pago causados en ejercicios fiscales anteriores, no incluidos en la Ley de Ingresos vigente.</t>
        </r>
      </text>
    </comment>
    <comment ref="B25" authorId="2" shapeId="0">
      <text>
        <r>
          <rPr>
            <sz val="8"/>
            <color indexed="81"/>
            <rFont val="Tahoma"/>
            <family val="2"/>
          </rPr>
          <t xml:space="preserve">Son las contribuciones establecidas en Ley a cargo de personas que son sustituidas por el Estado en el cumplimiento de obligaciones fijadas por la Ley en materia de seguridad social o a las personas que se beneficien en forma especial por servicios de seguridad social proporcionados por el mismo Estado.
 </t>
        </r>
      </text>
    </comment>
    <comment ref="B26" authorId="2" shapeId="0">
      <text>
        <r>
          <rPr>
            <b/>
            <sz val="12"/>
            <color indexed="81"/>
            <rFont val="Arial"/>
            <family val="2"/>
          </rPr>
          <t xml:space="preserve">Son los ingresos que reciben los entes públicos que prestan los servicios de seguridad social, para cubrir las obligaciones relativas a los fondos de vivienda, de conformidad con la legislación aplicable en la materia.
</t>
        </r>
      </text>
    </comment>
    <comment ref="B27" authorId="2" shapeId="0">
      <text>
        <r>
          <rPr>
            <b/>
            <sz val="12"/>
            <color indexed="81"/>
            <rFont val="Arial"/>
            <family val="2"/>
          </rPr>
          <t>Son los ingresos que reciben los entes públicos que prestan los servicios de seguridad social, para cubrir las obligaciones relativas a la previsión social, de conformidad con la legislación aplicable en la materia.</t>
        </r>
      </text>
    </comment>
    <comment ref="B28" authorId="2" shapeId="0">
      <text>
        <r>
          <rPr>
            <b/>
            <sz val="12"/>
            <color indexed="81"/>
            <rFont val="Arial"/>
            <family val="2"/>
          </rPr>
          <t>Son los ingresos que reciben los entes públicos que prestan los servicios de seguridad social, para cubrir las obligaciones relativas a fondos del ahorro para el retiro, de conformidad con la legislación aplicable en la materia.</t>
        </r>
      </text>
    </comment>
    <comment ref="B29" authorId="2" shapeId="0">
      <text>
        <r>
          <rPr>
            <b/>
            <sz val="12"/>
            <color indexed="81"/>
            <rFont val="Arial"/>
            <family val="2"/>
          </rPr>
          <t xml:space="preserve">Son los ingresos que reciben los entes públicos que prestan los servicios de seguridad social, por conceptos no incluidos en los tipos anteriores, de conformidad con la legislación aplicable en la materia
</t>
        </r>
      </text>
    </comment>
    <comment ref="B30" authorId="2" shapeId="0">
      <text>
        <r>
          <rPr>
            <b/>
            <sz val="12"/>
            <color indexed="81"/>
            <rFont val="Arial"/>
            <family val="2"/>
          </rPr>
          <t>Son los ingresos que se perciben por concepto de recargos, sanciones, gastos de ejecución, indemnizaciones, entre otros, asociados a las cuotas y aportaciones de seguridad social, cuando éstas no se cubran oportunamente de conformidad con la legislación aplicable en la materia.</t>
        </r>
      </text>
    </comment>
    <comment ref="B31" authorId="2" shapeId="0">
      <text>
        <r>
          <rPr>
            <b/>
            <sz val="12"/>
            <color indexed="81"/>
            <rFont val="Arial"/>
            <family val="2"/>
          </rPr>
          <t>Son las establecidas en Ley a cargo de las personas físicas y morales que se beneficien de manera directa por obras públicas.</t>
        </r>
      </text>
    </comment>
    <comment ref="B32" authorId="2" shapeId="0">
      <text>
        <r>
          <rPr>
            <b/>
            <sz val="12"/>
            <color indexed="81"/>
            <rFont val="Arial"/>
            <family val="2"/>
          </rPr>
          <t>Son las contribuciones derivadas de los beneficios diferenciales particulares por la realización de obras públicas, a cargo de las personas físicas y/o morales, independientemente de la utilidad general colectiva, de conformidad con la legislación aplicable en la materia.</t>
        </r>
      </text>
    </comment>
    <comment ref="B33" authorId="2" shapeId="0">
      <text>
        <r>
          <rPr>
            <b/>
            <sz val="12"/>
            <color indexed="81"/>
            <rFont val="Arial"/>
            <family val="2"/>
          </rPr>
          <t>Son los ingresos que se recaudan en el ejercicio corriente, por contribuciones de mejoras pendientes de liquidación o pago causadas en ejercicios fiscales anteriores, no incluidas en la Ley de Ingresos vigente</t>
        </r>
      </text>
    </comment>
    <comment ref="B34" authorId="2" shapeId="0">
      <text>
        <r>
          <rPr>
            <sz val="8"/>
            <color indexed="81"/>
            <rFont val="Tahoma"/>
            <family val="2"/>
          </rPr>
          <t xml:space="preserve">
Son las contribuciones establecidas en Ley por el uso o aprovechamiento de los bienes del dominio público, así como por recibir servicios que presta el Estado en sus funciones de derecho público, excepto cuando se presten por organismos descentralizados u órganos desconcentrados cuando en este último caso, se trate de contraprestaciones que no se encuentren previstas en las leyes correspondientes. También son derechos las contribuciones a cargo de los organismos públicos descentralizados por prestar servicios exclusivos del Estado.</t>
        </r>
      </text>
    </comment>
    <comment ref="B35" authorId="2" shapeId="0">
      <text>
        <r>
          <rPr>
            <b/>
            <sz val="12"/>
            <color indexed="81"/>
            <rFont val="Arial"/>
            <family val="2"/>
          </rPr>
          <t>Son las contribuciones derivadas de la contraprestación del uso, goce, aprovechamiento o explotación de bienes de dominio público, de conformidad con la legislación aplicable en la materia.</t>
        </r>
      </text>
    </comment>
    <comment ref="B36" authorId="3" shapeId="0">
      <text>
        <r>
          <rPr>
            <b/>
            <sz val="12"/>
            <color indexed="81"/>
            <rFont val="Arial"/>
            <family val="2"/>
          </rPr>
          <t>Importe de los derechos a pagar por las personas físicas o jurídicas que hagan uso con fines de especulación en plazas, portales, calles y demás lugares, para la instalación de puestos fijos o ambulantes, aparatos que funcionen con monedas o fichas; para la realización de cualquier actividad comercial, industrial o prestación de servicios; además del uso de la vía pública, en calles que los municipios señalen para el establecimiento de vehículos o fines distintos de los mencionados.</t>
        </r>
      </text>
    </comment>
    <comment ref="B37" authorId="3" shapeId="0">
      <text>
        <r>
          <rPr>
            <b/>
            <sz val="12"/>
            <color indexed="81"/>
            <rFont val="Arial"/>
            <family val="2"/>
          </rPr>
          <t>Importe del Ingreso obtenido por las rentas o concesión de toda clase de bienes propiedad del municipio y se encuentran incorporados al dominio público.</t>
        </r>
      </text>
    </comment>
    <comment ref="B38" authorId="2" shapeId="0">
      <text>
        <r>
          <rPr>
            <b/>
            <sz val="12"/>
            <color indexed="81"/>
            <rFont val="Arial"/>
            <family val="2"/>
          </rPr>
          <t xml:space="preserve">DEROGADO
</t>
        </r>
      </text>
    </comment>
    <comment ref="B39" authorId="2" shapeId="0">
      <text>
        <r>
          <rPr>
            <sz val="8"/>
            <color indexed="81"/>
            <rFont val="Arial"/>
            <family val="2"/>
          </rPr>
          <t xml:space="preserve">Son las contribuciones derivadas por la contraprestación de servicios exclusivos del Estado, de conformidad con la legislación aplicable en la materia.
</t>
        </r>
      </text>
    </comment>
    <comment ref="B40" authorId="3" shapeId="0">
      <text>
        <r>
          <rPr>
            <b/>
            <sz val="12"/>
            <color indexed="81"/>
            <rFont val="Arial"/>
            <family val="2"/>
          </rPr>
          <t>Importe de los derechos que recauda la entidad de persona física o jurídica en la obtención o refrendo de licencias, permisos o autorización para el funcionamiento de establecimientos o locales con giros de venta, servicio y/o consumo de bebidas alcohólicas; tales como cabarets, centros nocturnos, cantinas, bares, pulquerías expendios, salones para fiesta, tendejones, supermercados, entre otros.</t>
        </r>
      </text>
    </comment>
    <comment ref="B41" authorId="3" shapeId="0">
      <text>
        <r>
          <rPr>
            <b/>
            <sz val="12"/>
            <color indexed="81"/>
            <rFont val="Arial"/>
            <family val="2"/>
          </rPr>
          <t>Importe de los derechos obtenidos por la entidad de persona física o jurídica en la obtención o refrendo de licencias, o permisos para anuncios de estos, de productos o de actividades anunciados en forma permanente o eventual.</t>
        </r>
      </text>
    </comment>
    <comment ref="B42" authorId="3" shapeId="0">
      <text>
        <r>
          <rPr>
            <b/>
            <sz val="12"/>
            <color indexed="81"/>
            <rFont val="Arial"/>
            <family val="2"/>
          </rPr>
          <t>Importe de los derechos que recibe de persona física o jurídica en la obtención  de licencias, o permisos en la realización de acciones para construcción, reconstrucción, reparación, demolición de obras, así como en la ocupación provisional de la vía pública o en el movimiento de tierras.</t>
        </r>
      </text>
    </comment>
    <comment ref="B43" authorId="3" shapeId="0">
      <text>
        <r>
          <rPr>
            <b/>
            <sz val="12"/>
            <color indexed="81"/>
            <rFont val="Arial"/>
            <family val="2"/>
          </rPr>
          <t>Importe de los ingresos de persona física o jurídica en la obtención de los permisos para el alineamiento, designación de número oficial e inspección de acciones de obras.</t>
        </r>
      </text>
    </comment>
    <comment ref="B44" authorId="3" shapeId="0">
      <text>
        <r>
          <rPr>
            <b/>
            <sz val="12"/>
            <color indexed="81"/>
            <rFont val="Arial"/>
            <family val="2"/>
          </rPr>
          <t xml:space="preserve">Importe de los ingresos que obtiene el municipio de persona física o jurídica por la obtención de licencia, peritaje dictamen o inspección en acciones urbanísticas o de cambio de régimen de propiedad. </t>
        </r>
      </text>
    </comment>
    <comment ref="B45" authorId="3" shapeId="0">
      <text>
        <r>
          <rPr>
            <b/>
            <sz val="12"/>
            <color indexed="81"/>
            <rFont val="Arial"/>
            <family val="2"/>
          </rPr>
          <t>Importe de los ingresos obtenidos por el municipio de persona física o jurídica en la realización del servicio de medición de terrenos por la dirección de obras públicas ó para el permiso de romper pavimento, banquetas o machuelos, así como para la realización de obras de infraestructura en la vía pública.</t>
        </r>
      </text>
    </comment>
    <comment ref="B46" authorId="3" shapeId="0">
      <text>
        <r>
          <rPr>
            <b/>
            <sz val="12"/>
            <color indexed="81"/>
            <rFont val="Arial"/>
            <family val="2"/>
          </rPr>
          <t>Importe de los ingresos obtenidos por el municipio de persona física o jurídica en la realización del servicio de medición de terrenos por la dirección de obras públicas ó para el permiso de romper pavimento, banquetas o machuelos, así como para la realización de obras de infraestructura en la vía pública.</t>
        </r>
      </text>
    </comment>
    <comment ref="B47" authorId="3" shapeId="0">
      <text>
        <r>
          <rPr>
            <b/>
            <sz val="12"/>
            <color indexed="81"/>
            <rFont val="Arial"/>
            <family val="2"/>
          </rPr>
          <t>Importe de los ingresos que obtiene el municipio de persona física o jurídica por servicios de sanidad, tales como inhumaciones, exhumaciones, servicios de cremación y/o traslado de cadáveres fuera del municipio.</t>
        </r>
      </text>
    </comment>
    <comment ref="B48" authorId="3" shapeId="0">
      <text>
        <r>
          <rPr>
            <b/>
            <sz val="12"/>
            <color indexed="81"/>
            <rFont val="Arial"/>
            <family val="2"/>
          </rPr>
          <t>Importe de los ingresos que obtiene el municipio por la prestación del servicio de limpieza, recolección, traslado, tratamiento y/o disposición final de residuos sólidos, cuando el servicio sea en forma especial, a solicitud o en rebeldía del usuario.</t>
        </r>
      </text>
    </comment>
    <comment ref="B49" authorId="3" shapeId="0">
      <text>
        <r>
          <rPr>
            <b/>
            <sz val="12"/>
            <color indexed="81"/>
            <rFont val="Arial"/>
            <family val="2"/>
          </rPr>
          <t>Importe de los ingresos que obtiene el municipio de las personas físicas ó jurídicas propietarios o poseedores de inmuebles, que se beneficien directa o indirectamente con los servicios de agua potable, alcantarillado y saneamiento, bien por que reciban todos o algunos de ellos o por que por el frente de los inmuebles, estén instaladas redes de agua potable o alcantarillado.</t>
        </r>
      </text>
    </comment>
    <comment ref="B50" authorId="3" shapeId="0">
      <text>
        <r>
          <rPr>
            <b/>
            <sz val="12"/>
            <color indexed="81"/>
            <rFont val="Arial"/>
            <family val="2"/>
          </rPr>
          <t>Importe de los ingresos que obtiene el municipio de persona física o jurídica que pretenda realizar el sacrificio de ganado, aves y otras especies de consumo humano, ya sea dentro o fuera del rastro municipal.</t>
        </r>
      </text>
    </comment>
    <comment ref="B51" authorId="3" shapeId="0">
      <text>
        <r>
          <rPr>
            <b/>
            <sz val="12"/>
            <color indexed="81"/>
            <rFont val="Arial"/>
            <family val="2"/>
          </rPr>
          <t>Importe de los ingresos que obtiene el municipio por la prestación del servicio del registro civil, a domicilio o fuera del horario de oficina.</t>
        </r>
      </text>
    </comment>
    <comment ref="B52" authorId="3" shapeId="0">
      <text>
        <r>
          <rPr>
            <b/>
            <sz val="12"/>
            <color indexed="81"/>
            <rFont val="Arial"/>
            <family val="2"/>
          </rPr>
          <t>Importe de los ingresos por la expedición de toda clase de certificados, certificaciones o copias de documentos existentes en los archivos de las oficinas municipales, a solicitud del interesado.</t>
        </r>
      </text>
    </comment>
    <comment ref="B53" authorId="3" shapeId="0">
      <text>
        <r>
          <rPr>
            <b/>
            <sz val="12"/>
            <color indexed="81"/>
            <rFont val="Arial"/>
            <family val="2"/>
          </rPr>
          <t>Importe de los ingresos que obtiene el municipio por los servicios proporcionados en la dirección o área de catastro, como es la solicitud de copias de planos, certificaciones catastrales, expedición de fotocopias, informes catastrales, deslindes, entre otros.</t>
        </r>
      </text>
    </comment>
    <comment ref="B54" authorId="2" shapeId="0">
      <text>
        <r>
          <rPr>
            <sz val="8"/>
            <color indexed="81"/>
            <rFont val="Tahoma"/>
            <family val="2"/>
          </rPr>
          <t xml:space="preserve">Son las contribuciones derivadas por contraprestaciones no incluidas en los tipos anteriores, de conformidad con la legislación aplicable en la materia.
</t>
        </r>
      </text>
    </comment>
    <comment ref="B55" authorId="2" shapeId="0">
      <text>
        <r>
          <rPr>
            <b/>
            <sz val="12"/>
            <color indexed="81"/>
            <rFont val="Arial"/>
            <family val="2"/>
          </rPr>
          <t xml:space="preserve">Son los ingresos que se perciben por concepto de recargos, sanciones, gastos de ejecución,   indemnizaciones, entre otros, asociados a los derechos, cuando éstos no se cubran oportunamente, de conformidad con la legislación aplicable en la materia.
</t>
        </r>
      </text>
    </comment>
    <comment ref="B56" authorId="3" shapeId="0">
      <text>
        <r>
          <rPr>
            <b/>
            <sz val="12"/>
            <color indexed="81"/>
            <rFont val="Arial"/>
            <family val="2"/>
          </rPr>
          <t>Importe de la indemnización causada por la falta de pago oportuno de los ingresos señalados en el título de derechos de la ley de ingresos.</t>
        </r>
      </text>
    </comment>
    <comment ref="B57" authorId="3" shapeId="0">
      <text>
        <r>
          <rPr>
            <b/>
            <sz val="12"/>
            <color indexed="81"/>
            <rFont val="Arial"/>
            <family val="2"/>
          </rPr>
          <t>Ingresos derivados de sanciones económicas por el incumplimiento de disposiciones en la forma, fecha y términos que establezcan las disposiciones fiscales, respecto del pago de los derechos señalados en la ley de ingresos.</t>
        </r>
      </text>
    </comment>
    <comment ref="B58" authorId="3" shapeId="0">
      <text>
        <r>
          <rPr>
            <b/>
            <sz val="12"/>
            <color indexed="81"/>
            <rFont val="Arial"/>
            <family val="2"/>
          </rPr>
          <t>Importe de los ingresos por concepto de intereses derivados por la falta de pago de derechos conforme establece la ley y convenidos entre las autoridades municipales y el contribuyente para ser pagado en un plazo determinado o en parcialidades.</t>
        </r>
      </text>
    </comment>
    <comment ref="B59" authorId="3" shapeId="0">
      <text>
        <r>
          <rPr>
            <b/>
            <sz val="12"/>
            <color indexed="81"/>
            <rFont val="Arial"/>
            <family val="2"/>
          </rPr>
          <t>Importe del ingreso por concepto del procedimiento administrativo de ejecución, derivado por la no satisfacción de créditos fiscales dentro de los plazos legales o gastos de ejecución por la práctica de diligencias relacionadas con el procedimiento.</t>
        </r>
      </text>
    </comment>
    <comment ref="B60" authorId="2" shapeId="0">
      <text>
        <r>
          <rPr>
            <b/>
            <sz val="12"/>
            <color indexed="81"/>
            <rFont val="Arial"/>
            <family val="2"/>
          </rPr>
          <t>Son las contribuciones que se recaudan en el ejercicio corriente, por derechos pendientes de liquidación o pago causados en ejercicios fiscales anteriores, no incluidos en la Ley de Ingresos vigente.</t>
        </r>
      </text>
    </comment>
    <comment ref="B61" authorId="2" shapeId="0">
      <text>
        <r>
          <rPr>
            <sz val="12"/>
            <color indexed="81"/>
            <rFont val="Arial"/>
            <family val="2"/>
          </rPr>
          <t xml:space="preserve">Son los ingresos por contraprestaciones por los servicios que preste el Estado en sus funciones de derecho privado.
</t>
        </r>
      </text>
    </comment>
    <comment ref="B62" authorId="2" shapeId="0">
      <text>
        <r>
          <rPr>
            <sz val="8"/>
            <color indexed="81"/>
            <rFont val="Tahoma"/>
            <family val="2"/>
          </rPr>
          <t xml:space="preserve">Son los ingresos por concepto de servicios otorgados por funciones de derecho privado, tales como los intereses que generan las cuentas bancarias de los entes públicos, entre otros, de conformidad con la legislación aplicable en la materia.
</t>
        </r>
      </text>
    </comment>
    <comment ref="B63" authorId="3" shapeId="0">
      <text>
        <r>
          <rPr>
            <b/>
            <sz val="12"/>
            <color indexed="81"/>
            <rFont val="Arial"/>
            <family val="2"/>
          </rPr>
          <t>Importe del Ingreso obtenido por contraprestaciones derivadas del uso o concesión de toda clase de bienes no sujetos al régimen de dominio público, tales como arrendamiento de locales, kioscos, plazas, baños, entre otros.</t>
        </r>
      </text>
    </comment>
    <comment ref="B64" authorId="3" shapeId="0">
      <text>
        <r>
          <rPr>
            <b/>
            <sz val="12"/>
            <color indexed="81"/>
            <rFont val="Arial"/>
            <family val="2"/>
          </rPr>
          <t>Importe de los ingresos que obtiene el municipio por la solicitud en uso a perpetuidad o uso temporal lotes en los cementerios municipales de dominio privado para la construcción de fosas. Los cementerios que no se encuentren incorporado a los bienes de dominio público afectarán esta partida.</t>
        </r>
      </text>
    </comment>
    <comment ref="B65" authorId="3" shapeId="0">
      <text>
        <r>
          <rPr>
            <b/>
            <sz val="12"/>
            <color indexed="81"/>
            <rFont val="Arial"/>
            <family val="2"/>
          </rPr>
          <t xml:space="preserve">Importe de los ingresos que obtenga el erario municipal por la explotación, de los bienes de su propiedad o por la realización de actividades que no correspondan al desarrollo de sus funciones propias de derecho público; como formas impresas, calcomanías de identificación, credenciales, escudos, entre otros. </t>
        </r>
      </text>
    </comment>
    <comment ref="B66" authorId="3" shapeId="0">
      <text>
        <r>
          <rPr>
            <b/>
            <sz val="12"/>
            <color indexed="81"/>
            <rFont val="Arial"/>
            <family val="2"/>
          </rPr>
          <t xml:space="preserve">DEROGADO
</t>
        </r>
      </text>
    </comment>
    <comment ref="B67" authorId="2" shapeId="0">
      <text>
        <r>
          <rPr>
            <sz val="8"/>
            <color indexed="81"/>
            <rFont val="Tahoma"/>
            <family val="2"/>
          </rPr>
          <t xml:space="preserve">Son los ingresos que se recaudan en el ejercicio corriente, por productos pendientes de liquidación o pago causados en ejercicios fiscales anteriores, no incluidos en la Ley de Ingresos vigente.
</t>
        </r>
      </text>
    </comment>
    <comment ref="B68" authorId="2" shapeId="0">
      <text>
        <r>
          <rPr>
            <b/>
            <sz val="12"/>
            <color indexed="81"/>
            <rFont val="Arial"/>
            <family val="2"/>
          </rPr>
          <t>Son los ingresos que percibe el Estado por funciones de derecho público distintos de: las contribuciones, los ingresos derivados de financiamientos y de los que obtengan los organismos descentralizados y las empresas de participación estatal y municipal.</t>
        </r>
      </text>
    </comment>
    <comment ref="B69" authorId="2" shapeId="0">
      <text>
        <r>
          <rPr>
            <b/>
            <sz val="12"/>
            <color indexed="81"/>
            <rFont val="Arial"/>
            <family val="2"/>
          </rPr>
          <t>Son los ingresos que se perciben por funciones de derecho público, cuyos elementos pueden no estar previstos en una Ley sino, en una disposición administrativa de carácter general, provenientes de multas e indemnizaciones no fiscales, reintegros, juegos y sorteos, donativos, entre otros.</t>
        </r>
      </text>
    </comment>
    <comment ref="B70" authorId="3" shapeId="0">
      <text>
        <r>
          <rPr>
            <b/>
            <sz val="12"/>
            <color indexed="81"/>
            <rFont val="Arial"/>
            <family val="2"/>
          </rPr>
          <t>Importe de los ingresos derivados de incentivos por la colaboración en el cobro de las contribuciones.</t>
        </r>
      </text>
    </comment>
    <comment ref="B71" authorId="3" shapeId="0">
      <text>
        <r>
          <rPr>
            <b/>
            <sz val="12"/>
            <color indexed="81"/>
            <rFont val="Arial"/>
            <family val="2"/>
          </rPr>
          <t>Importe de los ingresos por sanciones no fiscales de carácter monetario.</t>
        </r>
      </text>
    </comment>
    <comment ref="B72" authorId="3" shapeId="0">
      <text>
        <r>
          <rPr>
            <b/>
            <sz val="12"/>
            <color indexed="81"/>
            <rFont val="Arial"/>
            <family val="2"/>
          </rPr>
          <t>Importe de los ingresos por indemnizaciones.</t>
        </r>
      </text>
    </comment>
    <comment ref="B73" authorId="3" shapeId="0">
      <text>
        <r>
          <rPr>
            <b/>
            <sz val="12"/>
            <color indexed="81"/>
            <rFont val="Arial"/>
            <family val="2"/>
          </rPr>
          <t>Importe de los reintegros por ingresos de aprovechamientos por sostenimiento de las escuelas y servicio de vigilancia forestal.</t>
        </r>
      </text>
    </comment>
    <comment ref="B74" authorId="3" shapeId="0">
      <text>
        <r>
          <rPr>
            <b/>
            <sz val="12"/>
            <color indexed="81"/>
            <rFont val="Arial"/>
            <family val="2"/>
          </rPr>
          <t>Importe de los ingresos por obras públicas que realiza el ente público.</t>
        </r>
      </text>
    </comment>
    <comment ref="B75" authorId="3" shapeId="0">
      <text>
        <r>
          <rPr>
            <b/>
            <sz val="12"/>
            <color indexed="81"/>
            <rFont val="Arial"/>
            <family val="2"/>
          </rPr>
          <t>Importe de los ingresos por aplicación de gravámenes sobre herencias, legados y donaciones.</t>
        </r>
      </text>
    </comment>
    <comment ref="B76" authorId="3" shapeId="0">
      <text>
        <r>
          <rPr>
            <b/>
            <sz val="12"/>
            <color indexed="81"/>
            <rFont val="Arial"/>
            <family val="2"/>
          </rPr>
          <t>Importe de los ingresos para el servicio del sistema escolar federalizado, proveniente de juegos y sorteos y explotación de obras del dominio público; así como por servicios públicos y obras públicas.</t>
        </r>
      </text>
    </comment>
    <comment ref="B77" authorId="2" shapeId="0">
      <text>
        <r>
          <rPr>
            <b/>
            <sz val="12"/>
            <color indexed="81"/>
            <rFont val="Arial"/>
            <family val="2"/>
          </rPr>
          <t>Son los ingresos que se perciben por uso o enajenación de bienes muebles, inmuebles e intangibles, por recuperaciones de capital o en su caso patrimonio invertido, de conformidad con la legislación aplicable en la materia.</t>
        </r>
      </text>
    </comment>
    <comment ref="B78" authorId="3" shapeId="0">
      <text>
        <r>
          <rPr>
            <b/>
            <sz val="12"/>
            <color indexed="81"/>
            <rFont val="Arial"/>
            <family val="2"/>
          </rPr>
          <t>Son los ingresos que se perciben por concepto de recargos, sanciones, gastos de ejecución e  indemnizaciones, entre otros, asociados a los aprovechamientos, cuando éstos no se cubran oportunamente de conformidad con la legislación aplicable en la materia.</t>
        </r>
      </text>
    </comment>
    <comment ref="B79" authorId="3" shapeId="0">
      <text>
        <r>
          <rPr>
            <b/>
            <sz val="12"/>
            <color indexed="81"/>
            <rFont val="Arial"/>
            <family val="2"/>
          </rPr>
          <t>Son los ingresos que se recaudan en el ejercicio corriente, por aprovechamientos pendientes de liquidación o pago causados en ejercicios fiscales anteriores, no incluidos en la Ley de Ingresos vigente.</t>
        </r>
      </text>
    </comment>
    <comment ref="B80" authorId="2" shapeId="0">
      <text>
        <r>
          <rPr>
            <sz val="8"/>
            <color indexed="81"/>
            <rFont val="Tahoma"/>
            <family val="2"/>
          </rPr>
          <t xml:space="preserve">Son los ingresos propios obtenidos por las Instituciones Públicas de Seguridad Social, las Empresas Productivas del Estado, las entidades de la administración pública paraestatal y paramunicipal, los poderes legislativo y judicial, y los órganos autónomos federales y estatales, por sus actividades de producción, comercialización o prestación de servicios; así como otros ingresos por sus actividades diversas no inherentes a su operación, que generen recursos
</t>
        </r>
      </text>
    </comment>
    <comment ref="B81" authorId="2" shapeId="0">
      <text>
        <r>
          <rPr>
            <b/>
            <sz val="12"/>
            <color indexed="81"/>
            <rFont val="Arial"/>
            <family val="2"/>
          </rPr>
          <t>Son los ingresos propios obtenidos por las Instituciones Públicas de Seguridad Social por sus actividades de producción, comercialización o prestación de servicios.</t>
        </r>
      </text>
    </comment>
    <comment ref="B82" authorId="2" shapeId="0">
      <text>
        <r>
          <rPr>
            <b/>
            <sz val="12"/>
            <color indexed="81"/>
            <rFont val="Arial"/>
            <family val="2"/>
          </rPr>
          <t>Son los ingresos propios obtenidos por las Empresas Productivas del Estado por sus actividades de producción, comercialización o prestación de servicios.</t>
        </r>
      </text>
    </comment>
    <comment ref="B83" authorId="2" shapeId="0">
      <text>
        <r>
          <rPr>
            <b/>
            <sz val="12"/>
            <color indexed="81"/>
            <rFont val="Arial"/>
            <family val="2"/>
          </rPr>
          <t>Son los ingresos propios obtenidos por las Entidades Paraestatales y Fideicomisos No Empresariales y No Financieros por sus actividades de producción, comercialización o prestación de servicios.</t>
        </r>
      </text>
    </comment>
    <comment ref="B84" authorId="2" shapeId="0">
      <text>
        <r>
          <rPr>
            <b/>
            <sz val="12"/>
            <color indexed="81"/>
            <rFont val="Arial"/>
            <family val="2"/>
          </rPr>
          <t>Son los ingresos propios obtenidos por las Entidades Paraestatales Empresariales No Financieras con Participación Estatal Mayoritaria por sus actividades de producción, comercialización o prestación de servicios.</t>
        </r>
      </text>
    </comment>
    <comment ref="B85" authorId="2" shapeId="0">
      <text>
        <r>
          <rPr>
            <b/>
            <sz val="12"/>
            <color indexed="81"/>
            <rFont val="Arial"/>
            <family val="2"/>
          </rPr>
          <t>Son los ingresos propios obtenidos por las Entidades Paraestatales Empresariales Financieras Monetarias con Participación Estatal Mayoritaria por sus actividades de producción, comercialización o prestación de servicios.</t>
        </r>
      </text>
    </comment>
    <comment ref="B86" authorId="2" shapeId="0">
      <text>
        <r>
          <rPr>
            <b/>
            <sz val="12"/>
            <color indexed="81"/>
            <rFont val="Arial"/>
            <family val="2"/>
          </rPr>
          <t>Son los ingresos propios obtenidos por las Entidades Paraestatales Empresariales Financieras No Monetarias con Participación Estatal Mayoritaria por sus actividades de producción, comercialización o prestación de servicios.</t>
        </r>
      </text>
    </comment>
    <comment ref="B87" authorId="2" shapeId="0">
      <text>
        <r>
          <rPr>
            <b/>
            <sz val="12"/>
            <color indexed="81"/>
            <rFont val="Arial"/>
            <family val="2"/>
          </rPr>
          <t>Son los ingresos propios obtenidos por los Fideicomisos Financieros Públicos con Participación Estatal Mayoritaria por sus actividades de producción, comercialización o prestación de servicios.</t>
        </r>
      </text>
    </comment>
    <comment ref="B88" authorId="2" shapeId="0">
      <text>
        <r>
          <rPr>
            <b/>
            <sz val="12"/>
            <color indexed="81"/>
            <rFont val="Arial"/>
            <family val="2"/>
          </rPr>
          <t>Son los ingresos propios obtenidos por los Poderes Legislativo y Judicial, y los Órganos Autónomos por sus actividades de producción, comercialización o prestación de servicios.</t>
        </r>
      </text>
    </comment>
    <comment ref="B89" authorId="2" shapeId="0">
      <text>
        <r>
          <rPr>
            <b/>
            <sz val="12"/>
            <color indexed="81"/>
            <rFont val="Arial"/>
            <family val="2"/>
          </rPr>
          <t>Son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entre otros.</t>
        </r>
      </text>
    </comment>
    <comment ref="B90" authorId="2" shapeId="0">
      <text>
        <r>
          <rPr>
            <sz val="8"/>
            <color indexed="81"/>
            <rFont val="Tahoma"/>
            <family val="2"/>
          </rPr>
          <t xml:space="preserve">Son los recursos que reciben las Entidades Federativas y los Municipios por concepto de participaciones, aportaciones, convenios, incentivos derivados de la colaboración fiscal y fondos distintos de aportaciones
</t>
        </r>
      </text>
    </comment>
    <comment ref="B91" authorId="2" shapeId="0">
      <text>
        <r>
          <rPr>
            <b/>
            <sz val="12"/>
            <color indexed="81"/>
            <rFont val="Arial"/>
            <family val="2"/>
          </rPr>
          <t>Son los ingresos que reciben las Entidades Federativas y Municipios que se derivan de la adhesión al Sistema Nacional de Coordinación Fiscal, así como las que correspondan a sistemas estatales de coordinación fiscal, determinados por las leyes correspondientes.</t>
        </r>
      </text>
    </comment>
    <comment ref="B92" authorId="3" shapeId="0">
      <text>
        <r>
          <rPr>
            <b/>
            <sz val="12"/>
            <color indexed="81"/>
            <rFont val="Arial"/>
            <family val="2"/>
          </rPr>
          <t>Importe de los ingresos de las Entidades Federativas y Municipios que se derivan del Sistema Nacional de Coordinación Fiscal federal.</t>
        </r>
      </text>
    </comment>
    <comment ref="B93" authorId="3" shapeId="0">
      <text>
        <r>
          <rPr>
            <b/>
            <sz val="12"/>
            <color indexed="81"/>
            <rFont val="Arial"/>
            <family val="2"/>
          </rPr>
          <t>Importe de los ingresos de los Municipios que se derivan del Sistema Nacional de Coordinación Fiscal Estatal.</t>
        </r>
      </text>
    </comment>
    <comment ref="B94" authorId="2" shapeId="0">
      <text>
        <r>
          <rPr>
            <b/>
            <sz val="12"/>
            <color indexed="81"/>
            <rFont val="Arial"/>
            <family val="2"/>
          </rPr>
          <t>Son los ingresos que reciben las Entidades Federativas y Municipios previstos en la Ley de Coordinación Fiscal, cuyo gasto está condicionado a la consecución y cumplimiento de los objetivos que para cada tipo de aportación establece la legislación aplicable en la materia.</t>
        </r>
      </text>
    </comment>
    <comment ref="B95" authorId="3" shapeId="0">
      <text>
        <r>
          <rPr>
            <b/>
            <sz val="12"/>
            <color indexed="81"/>
            <rFont val="Arial"/>
            <family val="2"/>
          </rPr>
          <t xml:space="preserve">Importe del ingreso obtenido a que tiene derecho el municipio derivado de la Ley de Coordinación Fiscal Federal, específicamente del fondo de aportaciones para la infraestructura social. 
</t>
        </r>
      </text>
    </comment>
    <comment ref="B96" authorId="3" shapeId="0">
      <text>
        <r>
          <rPr>
            <b/>
            <sz val="12"/>
            <color indexed="81"/>
            <rFont val="Arial"/>
            <family val="2"/>
          </rPr>
          <t xml:space="preserve">Importe del ingreso obtenido derivado del rendimiento financiero que  genera la cantidad depositada en bancos o alternativa crediticia, del fondo de aportaciones de infraestructura social.
</t>
        </r>
      </text>
    </comment>
    <comment ref="B97" authorId="3" shapeId="0">
      <text>
        <r>
          <rPr>
            <b/>
            <sz val="12"/>
            <color indexed="81"/>
            <rFont val="Arial"/>
            <family val="2"/>
          </rPr>
          <t xml:space="preserve">Importe del ingreso obtenido a que tiene derecho el municipio derivado de la Ley de Coordinación Fiscal Federal, específicamente del fondo de aportaciones para el fortalecimiento municipal. 
</t>
        </r>
      </text>
    </comment>
    <comment ref="B98" authorId="3" shapeId="0">
      <text>
        <r>
          <rPr>
            <b/>
            <sz val="12"/>
            <color indexed="81"/>
            <rFont val="Arial"/>
            <family val="2"/>
          </rPr>
          <t xml:space="preserve">Importe del ingreso obtenido derivado del rendimiento financiero que  genera la cantidad depositada en bancos o alternativa crediticia, del fondo de aportaciones para el fortalecimiento municipal.
</t>
        </r>
      </text>
    </comment>
    <comment ref="B99" authorId="2" shapeId="0">
      <text>
        <r>
          <rPr>
            <b/>
            <sz val="12"/>
            <color indexed="81"/>
            <rFont val="Arial"/>
            <family val="2"/>
          </rPr>
          <t>Son los ingresos que reciben las Entidades Federativas y Municipios derivados de convenios de coordinación, colaboración, reasignación o descentralización según corresponda, los cuales se acuerdan entre la Federación, las Entidades Federativas y/o los Municipios.</t>
        </r>
      </text>
    </comment>
    <comment ref="B100" authorId="2" shapeId="0">
      <text>
        <r>
          <rPr>
            <sz val="8"/>
            <color indexed="81"/>
            <rFont val="Tahoma"/>
            <family val="2"/>
          </rPr>
          <t xml:space="preserve">Son los ingresos que reciben las Entidades Federativas y Municipios derivados del ejercicio de facultades delegadas por la Federación mediante la celebración de convenios de colaboración administrativa en materia fiscal; que comprenden las funciones de recaudación, fiscalización y administración de ingresos federales y por las que a cambio reciben incentivos económicos que implican la retribución de su colaboración
</t>
        </r>
      </text>
    </comment>
    <comment ref="B101" authorId="2" shapeId="0">
      <text>
        <r>
          <rPr>
            <sz val="8"/>
            <color indexed="81"/>
            <rFont val="Tahoma"/>
            <family val="2"/>
          </rPr>
          <t xml:space="preserve">Son los ingresos que reciben las Entidades Federativas y Municipios derivados de fondos distintos de aportaciones y previstos en disposiciones específicas, tales como: Fondo para Entidades Federativas y Municipios Productores de Hidrocarburos, y Fondo para el Desarrollo Regional Sustentable de Estados y Municipios Mineros (Fondo Minero), entre otros.
</t>
        </r>
      </text>
    </comment>
    <comment ref="B102" authorId="2" shapeId="0">
      <text>
        <r>
          <rPr>
            <sz val="8"/>
            <color indexed="81"/>
            <rFont val="Tahoma"/>
            <family val="2"/>
          </rPr>
          <t xml:space="preserve">Son los recursos que reciben en forma directa o indirecta los entes públicos como parte de su política económica y social, de acuerdo a las estrategias y prioridades de desarrollo para el sostenimiento y desempeño de sus actividades.
</t>
        </r>
      </text>
    </comment>
    <comment ref="B103" authorId="2" shapeId="0">
      <text>
        <r>
          <rPr>
            <sz val="8"/>
            <color indexed="81"/>
            <rFont val="Tahoma"/>
            <family val="2"/>
          </rPr>
          <t xml:space="preserve">Son los ingresos que reciben los entes públicos con el objeto de sufragar gastos inherentes a sus atribuciones
</t>
        </r>
      </text>
    </comment>
    <comment ref="B104" authorId="3" shapeId="0">
      <text>
        <r>
          <rPr>
            <b/>
            <sz val="12"/>
            <color indexed="81"/>
            <rFont val="Arial"/>
            <family val="2"/>
          </rPr>
          <t xml:space="preserve">
DEROGADO</t>
        </r>
      </text>
    </comment>
    <comment ref="B105" authorId="3" shapeId="0">
      <text>
        <r>
          <rPr>
            <b/>
            <sz val="12"/>
            <color indexed="81"/>
            <rFont val="Arial"/>
            <family val="2"/>
          </rPr>
          <t>Son los ingresos destinados para el desarrollo de actividades prioritarias de interés general, que reciben los entes públicos mediante asignación directa de recursos, con el fin de favorecer a los diferentes sectores de la sociedad para: apoyar en sus operaciones, mantener los niveles en los precios, apoyar el consumo, la distribución y comercialización de bienes, motivar la inversión, cubrir impactos financieros, promover la innovación tecnológica, y para el fomento de las actividades agropecuarias, industriales o de servicios.</t>
        </r>
      </text>
    </comment>
    <comment ref="B106" authorId="3" shapeId="0">
      <text>
        <r>
          <rPr>
            <b/>
            <sz val="12"/>
            <color indexed="81"/>
            <rFont val="Arial"/>
            <family val="2"/>
          </rPr>
          <t>DEROGADO</t>
        </r>
      </text>
    </comment>
    <comment ref="B107" authorId="3" shapeId="0">
      <text>
        <r>
          <rPr>
            <b/>
            <sz val="12"/>
            <color indexed="81"/>
            <rFont val="Arial"/>
            <family val="2"/>
          </rPr>
          <t>Son los ingresos que reciben los entes públicos de seguridad social, que cubre el Gobierno Federal, Estatal o Municipal según corresponda, por el pago de pensiones y jubilaciones</t>
        </r>
      </text>
    </comment>
    <comment ref="B109" authorId="3" shapeId="0">
      <text>
        <r>
          <rPr>
            <b/>
            <sz val="12"/>
            <color indexed="81"/>
            <rFont val="Arial"/>
            <family val="2"/>
          </rPr>
          <t>Son los ingresos que reciben los entes públicos por transferencias del Fondo Mexicano del Petróleo para la Estabilización y el Desarrollo.</t>
        </r>
      </text>
    </comment>
    <comment ref="B110" authorId="2" shapeId="0">
      <text>
        <r>
          <rPr>
            <sz val="8"/>
            <color indexed="81"/>
            <rFont val="Tahoma"/>
            <family val="2"/>
          </rPr>
          <t xml:space="preserve">Son los ingresos obtenidos por la celebración de empréstitos internos o externos, a corto o largo plazo, aprobados en términos de la legislación correspondiente. Los créditos que se obtienen son por: emisiones de instrumentos en mercados nacionales e internacionales de capital, organismos financieros internacionales, créditos bilaterales y otras fuentes.
</t>
        </r>
      </text>
    </comment>
    <comment ref="B111" authorId="3" shapeId="0">
      <text>
        <r>
          <rPr>
            <b/>
            <sz val="12"/>
            <color indexed="81"/>
            <rFont val="Arial"/>
            <family val="2"/>
          </rPr>
          <t xml:space="preserve">Financiamiento derivado del resultado positivo neto de los recursos que provienen de obligaciones contraídas por los entes públicos y empresas productivas del estado del ámbito federal, considerando lo previsto en la legislación aplicable en la materia, con acreedores nacionales y pagaderos en el interior del país en moneda nacional, incluye el diferimiento de pagos.
</t>
        </r>
      </text>
    </comment>
    <comment ref="B113" authorId="3" shapeId="0">
      <text>
        <r>
          <rPr>
            <b/>
            <sz val="12"/>
            <color indexed="81"/>
            <rFont val="Arial"/>
            <family val="2"/>
          </rPr>
          <t xml:space="preserve">Son los recursos que provienen de obligaciones contraídas por las Entidades Federativas, los Municipios y en su caso, las entidades del sector paraestatal o paramunicipal, a corto o largo plazo, con acreedores nacionales y pagaderos en el interior del país en moneda nacional, considerando lo previsto en la legislación aplicable en la materia.
</t>
        </r>
      </text>
    </comment>
  </commentList>
</comments>
</file>

<file path=xl/comments2.xml><?xml version="1.0" encoding="utf-8"?>
<comments xmlns="http://schemas.openxmlformats.org/spreadsheetml/2006/main">
  <authors>
    <author>laura.uribe</author>
    <author>L.C.P. Joaquín Javier Villa Martínez</author>
    <author>pedro.monarrez</author>
  </authors>
  <commentList>
    <comment ref="B3" authorId="0" shapeId="0">
      <text>
        <r>
          <rPr>
            <sz val="10"/>
            <color indexed="81"/>
            <rFont val="Tahoma"/>
            <family val="2"/>
          </rPr>
          <t>La clasificación por Fuente de Financiamiento consiste en presentar los gastos públicos según los agregados genéricos de los recursos empleados para su financiamiento.
Esta clasificación permite identificar las fuentes u orígenes de los ingresos que financian los egresos y precisar la orientación específica de cada fuente a efecto de controlar su aplicación.
Public. 2 de enero 2013 DOF</t>
        </r>
      </text>
    </comment>
    <comment ref="J3" authorId="0" shapeId="0">
      <text>
        <r>
          <rPr>
            <sz val="10"/>
            <color indexed="81"/>
            <rFont val="Tahoma"/>
            <family val="2"/>
          </rPr>
          <t xml:space="preserve">SON LOS RECURSOS  POR SUBSIDIOS, ASIGNACIONES PRESUPUESTARIAS Y FONDOS DERIVADOS DE LA LEY DE INGRESOS ESTATAL O DEL PRESUPUESTO DE EGRESOS ESTATAL Y QUE SE DESTINA A LOS GOBIERNOS MUNICIPALES
</t>
        </r>
      </text>
    </comment>
    <comment ref="C4" authorId="0" shapeId="0">
      <text>
        <r>
          <rPr>
            <sz val="10"/>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D4" authorId="0" shapeId="0">
      <text>
        <r>
          <rPr>
            <sz val="10"/>
            <color indexed="81"/>
            <rFont val="Tahoma"/>
            <family val="2"/>
          </rPr>
          <t>Son los que provienen de obligaciones contraídas en el país, con acreedores nacionales y pagaderos en el interior del país en moneda nacional.</t>
        </r>
      </text>
    </comment>
    <comment ref="E4" authorId="1" shapeId="0">
      <text>
        <r>
          <rPr>
            <sz val="9"/>
            <color indexed="81"/>
            <rFont val="Tahoma"/>
            <family val="2"/>
          </rPr>
          <t xml:space="preserve">Son los que provienen de obligaciones contraídas por el Poder Ejecutivo Federal con acreedores extranjeros y pagaderos en el exterior del país en moneda extranjera.
</t>
        </r>
      </text>
    </comment>
    <comment ref="F4" authorId="1" shapeId="0">
      <text>
        <r>
          <rPr>
            <sz val="9"/>
            <color indexed="81"/>
            <rFont val="Tahoma"/>
            <family val="2"/>
          </rPr>
          <t xml:space="preserve">
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K4" authorId="0" shapeId="0">
      <text>
        <r>
          <rPr>
            <b/>
            <sz val="10"/>
            <color indexed="81"/>
            <rFont val="Tahoma"/>
            <family val="2"/>
          </rPr>
          <t>SON LOS RECURSOS PROVENIENTES DE OBLIGACIONES CONTRAÍDAS CON ACREEDORES NACIONALES Y PAGADEROS EN EL INTERIOR DEL PAÍS EN MONEDA NACIONAL</t>
        </r>
        <r>
          <rPr>
            <sz val="10"/>
            <color indexed="81"/>
            <rFont val="Tahoma"/>
            <family val="2"/>
          </rPr>
          <t xml:space="preserve">
</t>
        </r>
      </text>
    </comment>
    <comment ref="L4" authorId="0" shapeId="0">
      <text>
        <r>
          <rPr>
            <sz val="10"/>
            <color indexed="81"/>
            <rFont val="Tahoma"/>
            <family val="2"/>
          </rPr>
          <t xml:space="preserve">SON LOS RECURSOS PROVENIENTES DEL SECTOR PRIVADO, DE FONDOS INTERNACIONALES Y OTROS NO COMPRENDIDOS EN LOS NUMERALES ANTERIORES
</t>
        </r>
      </text>
    </comment>
    <comment ref="B6" authorId="2" shapeId="0">
      <text>
        <r>
          <rPr>
            <b/>
            <sz val="12"/>
            <color indexed="81"/>
            <rFont val="Arial"/>
            <family val="2"/>
          </rPr>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r>
      </text>
    </comment>
    <comment ref="C6" authorId="1" shapeId="0">
      <text>
        <r>
          <rPr>
            <b/>
            <sz val="9"/>
            <color indexed="81"/>
            <rFont val="Tahoma"/>
            <family val="2"/>
          </rPr>
          <t>L.C.P. Joaquín Javier Villa Martínez:</t>
        </r>
        <r>
          <rPr>
            <sz val="9"/>
            <color indexed="81"/>
            <rFont val="Tahoma"/>
            <family val="2"/>
          </rPr>
          <t xml:space="preserve">
</t>
        </r>
      </text>
    </comment>
    <comment ref="B7" authorId="2" shapeId="0">
      <text>
        <r>
          <rPr>
            <b/>
            <sz val="12"/>
            <color indexed="81"/>
            <rFont val="Arial"/>
            <family val="2"/>
          </rPr>
          <t>Asignaciones destinadas a cubrir las percepciones correspondientes al personal de carácter permanente.</t>
        </r>
        <r>
          <rPr>
            <sz val="8"/>
            <color indexed="81"/>
            <rFont val="Arial"/>
            <family val="2"/>
          </rPr>
          <t xml:space="preserve">
</t>
        </r>
      </text>
    </comment>
    <comment ref="B8" authorId="2" shapeId="0">
      <text>
        <r>
          <rPr>
            <b/>
            <sz val="12"/>
            <color indexed="81"/>
            <rFont val="Arial"/>
            <family val="2"/>
          </rPr>
          <t>Asignaciones para remuneraciones a los Diputados, Senadores, Asambleístas, Regidores y Síndicos.</t>
        </r>
        <r>
          <rPr>
            <sz val="8"/>
            <color indexed="81"/>
            <rFont val="Tahoma"/>
            <family val="2"/>
          </rPr>
          <t xml:space="preserve">
</t>
        </r>
      </text>
    </comment>
    <comment ref="B9" authorId="2" shapeId="0">
      <text>
        <r>
          <rPr>
            <b/>
            <sz val="12"/>
            <color indexed="81"/>
            <rFont val="Arial"/>
            <family val="2"/>
          </rPr>
          <t>Asignaciones para remuneraciones al personal que desempeña sus servicios en el ejército, fuerza aérea y armada nacionales.</t>
        </r>
        <r>
          <rPr>
            <sz val="8"/>
            <color indexed="81"/>
            <rFont val="Tahoma"/>
            <family val="2"/>
          </rPr>
          <t xml:space="preserve">
</t>
        </r>
      </text>
    </comment>
    <comment ref="B10" authorId="2" shapeId="0">
      <text>
        <r>
          <rPr>
            <b/>
            <sz val="12"/>
            <color indexed="81"/>
            <rFont val="Arial"/>
            <family val="2"/>
          </rPr>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r>
        <r>
          <rPr>
            <sz val="12"/>
            <color indexed="81"/>
            <rFont val="Arial"/>
            <family val="2"/>
          </rPr>
          <t xml:space="preserve">
</t>
        </r>
      </text>
    </comment>
    <comment ref="B11" authorId="2" shapeId="0">
      <text>
        <r>
          <rPr>
            <b/>
            <sz val="12"/>
            <color indexed="81"/>
            <rFont val="Arial"/>
            <family val="2"/>
          </rPr>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r>
        <r>
          <rPr>
            <sz val="12"/>
            <color indexed="81"/>
            <rFont val="Arial"/>
            <family val="2"/>
          </rPr>
          <t xml:space="preserve">
</t>
        </r>
      </text>
    </comment>
    <comment ref="B12" authorId="2" shapeId="0">
      <text>
        <r>
          <rPr>
            <b/>
            <sz val="12"/>
            <color indexed="81"/>
            <rFont val="Arial"/>
            <family val="2"/>
          </rPr>
          <t>Asignaciones destinadas a cubrir las percepciones correspondientes al personal de carácter eventual.</t>
        </r>
        <r>
          <rPr>
            <sz val="12"/>
            <color indexed="81"/>
            <rFont val="Arial"/>
            <family val="2"/>
          </rPr>
          <t xml:space="preserve">
</t>
        </r>
      </text>
    </comment>
    <comment ref="B13" authorId="2" shapeId="0">
      <text>
        <r>
          <rPr>
            <b/>
            <sz val="12"/>
            <color indexed="81"/>
            <rFont val="Arial"/>
            <family val="2"/>
          </rPr>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r>
        <r>
          <rPr>
            <sz val="12"/>
            <color indexed="81"/>
            <rFont val="Arial"/>
            <family val="2"/>
          </rPr>
          <t xml:space="preserve">
</t>
        </r>
      </text>
    </comment>
    <comment ref="B14" authorId="2" shapeId="0">
      <text>
        <r>
          <rPr>
            <b/>
            <sz val="12"/>
            <color indexed="81"/>
            <rFont val="Arial"/>
            <family val="2"/>
          </rPr>
          <t>Asignaciones destinadas a cubrir las remuneraciones para el pago al personal de carácter transitorio que preste sus servicios en los entes públicos.</t>
        </r>
        <r>
          <rPr>
            <sz val="12"/>
            <color indexed="81"/>
            <rFont val="Arial"/>
            <family val="2"/>
          </rPr>
          <t xml:space="preserve">
</t>
        </r>
      </text>
    </comment>
    <comment ref="B15" authorId="2" shapeId="0">
      <text>
        <r>
          <rPr>
            <b/>
            <sz val="12"/>
            <color indexed="81"/>
            <rFont val="Arial"/>
            <family val="2"/>
          </rPr>
          <t>Asignaciones destinadas a cubrir las remuneraciones a profesionistas de las diversas carreras o especialidades técnicas que presten su servicio social en los entes públicos.</t>
        </r>
        <r>
          <rPr>
            <sz val="12"/>
            <color indexed="81"/>
            <rFont val="Arial"/>
            <family val="2"/>
          </rPr>
          <t xml:space="preserve">
</t>
        </r>
      </text>
    </comment>
    <comment ref="B16" authorId="2" shapeId="0">
      <text>
        <r>
          <rPr>
            <b/>
            <sz val="12"/>
            <color indexed="81"/>
            <rFont val="Arial"/>
            <family val="2"/>
          </rPr>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r>
        <r>
          <rPr>
            <sz val="12"/>
            <color indexed="81"/>
            <rFont val="Arial"/>
            <family val="2"/>
          </rPr>
          <t xml:space="preserve">
</t>
        </r>
      </text>
    </comment>
    <comment ref="B17" authorId="2" shapeId="0">
      <text>
        <r>
          <rPr>
            <b/>
            <sz val="12"/>
            <color indexed="81"/>
            <rFont val="Arial"/>
            <family val="2"/>
          </rPr>
          <t>Asignaciones destinadas a cubrir percepciones adicionales y especiales, así como las gratificaciones que se otorgan tanto al personal de carácter permanente como transitorio.</t>
        </r>
        <r>
          <rPr>
            <sz val="12"/>
            <color indexed="81"/>
            <rFont val="Arial"/>
            <family val="2"/>
          </rPr>
          <t xml:space="preserve">
</t>
        </r>
      </text>
    </comment>
    <comment ref="B18" authorId="2" shapeId="0">
      <text>
        <r>
          <rPr>
            <b/>
            <sz val="12"/>
            <color indexed="81"/>
            <rFont val="Arial"/>
            <family val="2"/>
          </rPr>
          <t>Asignaciones adicionales como complemento al sueldo del personal al servicio de los entes públicos, por años de servicios efectivos prestados, de acuerdo con la legislación aplicable.</t>
        </r>
        <r>
          <rPr>
            <sz val="12"/>
            <color indexed="81"/>
            <rFont val="Arial"/>
            <family val="2"/>
          </rPr>
          <t xml:space="preserve">
</t>
        </r>
      </text>
    </comment>
    <comment ref="B19" authorId="2" shapeId="0">
      <text>
        <r>
          <rPr>
            <b/>
            <sz val="12"/>
            <color indexed="81"/>
            <rFont val="Arial"/>
            <family val="2"/>
          </rPr>
          <t>Asignaciones al personal que tenga derecho a vacaciones o preste sus servicios en domingo; aguinaldo o gratificación de fin de año al personal civil y militar al servicio de los entes públicos.</t>
        </r>
        <r>
          <rPr>
            <sz val="12"/>
            <color indexed="81"/>
            <rFont val="Arial"/>
            <family val="2"/>
          </rPr>
          <t xml:space="preserve">
</t>
        </r>
      </text>
    </comment>
    <comment ref="B20" authorId="2" shapeId="0">
      <text>
        <r>
          <rPr>
            <b/>
            <sz val="12"/>
            <color indexed="81"/>
            <rFont val="Arial"/>
            <family val="2"/>
          </rPr>
          <t>Asignaciones por remuneraciones a que tenga derecho el personal de los entes públicos por servicios prestados en horas que se realizan excediendo la duración máxima de la jornada de trabajo, guardias o turnos opcionales.</t>
        </r>
        <r>
          <rPr>
            <sz val="12"/>
            <color indexed="81"/>
            <rFont val="Arial"/>
            <family val="2"/>
          </rPr>
          <t xml:space="preserve">
</t>
        </r>
      </text>
    </comment>
    <comment ref="B21" authorId="2" shapeId="0">
      <text>
        <r>
          <rPr>
            <b/>
            <sz val="12"/>
            <color indexed="81"/>
            <rFont val="Arial"/>
            <family val="2"/>
          </rPr>
          <t>Asignaciones destinadas a cubrir las percepciones que se otorgan a los servidores públicos bajo el esquema de compensaciones que determinen las disposiciones aplicables.</t>
        </r>
        <r>
          <rPr>
            <sz val="12"/>
            <color indexed="81"/>
            <rFont val="Arial"/>
            <family val="2"/>
          </rPr>
          <t xml:space="preserve">
</t>
        </r>
      </text>
    </comment>
    <comment ref="B22" authorId="2" shapeId="0">
      <text>
        <r>
          <rPr>
            <b/>
            <sz val="12"/>
            <color indexed="81"/>
            <rFont val="Arial"/>
            <family val="2"/>
          </rPr>
          <t>Remuneraciones adicionales que se cubre al personal militar en activo en atención al incremento en el costo de la vida o insalubridad del lugar donde preste sus servicios.</t>
        </r>
        <r>
          <rPr>
            <sz val="12"/>
            <color indexed="81"/>
            <rFont val="Arial"/>
            <family val="2"/>
          </rPr>
          <t xml:space="preserve">
</t>
        </r>
      </text>
    </comment>
    <comment ref="B23" authorId="2" shapeId="0">
      <text>
        <r>
          <rPr>
            <b/>
            <sz val="12"/>
            <color indexed="81"/>
            <rFont val="Arial"/>
            <family val="2"/>
          </rP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desempeñó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 capitanes y oficiales de la armada.</t>
        </r>
        <r>
          <rPr>
            <sz val="12"/>
            <color indexed="81"/>
            <rFont val="Arial"/>
            <family val="2"/>
          </rPr>
          <t xml:space="preserve">
</t>
        </r>
      </text>
    </comment>
    <comment ref="B24" authorId="2" shapeId="0">
      <text>
        <r>
          <rPr>
            <b/>
            <sz val="12"/>
            <color indexed="81"/>
            <rFont val="Arial"/>
            <family val="2"/>
          </rPr>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aceptarán los compromisos de ejercicios anteriores.</t>
        </r>
        <r>
          <rPr>
            <sz val="12"/>
            <color indexed="81"/>
            <rFont val="Arial"/>
            <family val="2"/>
          </rPr>
          <t xml:space="preserve">
</t>
        </r>
      </text>
    </comment>
    <comment ref="B25" authorId="2" shapeId="0">
      <text>
        <r>
          <rPr>
            <b/>
            <sz val="12"/>
            <color indexed="81"/>
            <rFont val="Arial"/>
            <family val="2"/>
          </rPr>
          <t>Incluye retribución a los empleados de los entes públicos por su participación en la vigilancia del cumplimiento de las leyes y custodia de valores.</t>
        </r>
        <r>
          <rPr>
            <sz val="12"/>
            <color indexed="81"/>
            <rFont val="Arial"/>
            <family val="2"/>
          </rPr>
          <t xml:space="preserve">
</t>
        </r>
      </text>
    </comment>
    <comment ref="B26" authorId="2" shapeId="0">
      <text>
        <r>
          <rPr>
            <b/>
            <sz val="12"/>
            <color indexed="81"/>
            <rFont val="Arial"/>
            <family val="2"/>
          </rPr>
          <t>Asignaciones destinadas a cubrir la parte que corresponde a los entes públicos por concepto de prestaciones de seguridad social y primas de seguros, en beneficio del personal a su servicio, tanto de carácter permanente como transitorio.</t>
        </r>
        <r>
          <rPr>
            <sz val="12"/>
            <color indexed="81"/>
            <rFont val="Arial"/>
            <family val="2"/>
          </rPr>
          <t xml:space="preserve">
</t>
        </r>
      </text>
    </comment>
    <comment ref="B27" authorId="2" shapeId="0">
      <text>
        <r>
          <rPr>
            <b/>
            <sz val="12"/>
            <color indexed="81"/>
            <rFont val="Arial"/>
            <family val="2"/>
          </rPr>
          <t>Asignaciones destinadas a cubrir la aportación de los entes públicos, por concepto de seguridad social, en los términos de la legislación vigente</t>
        </r>
        <r>
          <rPr>
            <b/>
            <sz val="8"/>
            <color indexed="81"/>
            <rFont val="Arial"/>
            <family val="2"/>
          </rPr>
          <t>.</t>
        </r>
        <r>
          <rPr>
            <sz val="8"/>
            <color indexed="81"/>
            <rFont val="Arial"/>
            <family val="2"/>
          </rPr>
          <t xml:space="preserve">
</t>
        </r>
      </text>
    </comment>
    <comment ref="B28" authorId="2" shapeId="0">
      <text>
        <r>
          <rPr>
            <b/>
            <sz val="12"/>
            <color indexed="81"/>
            <rFont val="Arial"/>
            <family val="2"/>
          </rPr>
          <t>Asignaciones destinadas a cubrir las aportaciones que corresponden a los entes públicos para proporcionar vivienda a su personal, de acuerdo con las disposiciones legales vigentes.</t>
        </r>
        <r>
          <rPr>
            <sz val="12"/>
            <color indexed="81"/>
            <rFont val="Arial"/>
            <family val="2"/>
          </rPr>
          <t xml:space="preserve">
</t>
        </r>
      </text>
    </comment>
    <comment ref="B29" authorId="2" shapeId="0">
      <text>
        <r>
          <rPr>
            <b/>
            <sz val="12"/>
            <color indexed="81"/>
            <rFont val="Arial"/>
            <family val="2"/>
          </rPr>
          <t>Asignaciones destinadas a cubrir los montos de las aportaciones de los entes públicos a favor del Sistema para el Retiro, correspondientes a los trabajadores al servicio de los mismos.</t>
        </r>
        <r>
          <rPr>
            <sz val="12"/>
            <color indexed="81"/>
            <rFont val="Arial"/>
            <family val="2"/>
          </rPr>
          <t xml:space="preserve">
</t>
        </r>
      </text>
    </comment>
    <comment ref="B30" authorId="2" shapeId="0">
      <text>
        <r>
          <rPr>
            <b/>
            <sz val="12"/>
            <color indexed="81"/>
            <rFont val="Arial"/>
            <family val="2"/>
          </rPr>
          <t>Asignaciones destinadas a cubrir las primas que corresponden a los entes públicos por concepto de seguro de vida, seguros de gastos médicos del personal a su servicio, así como, los seguros de responsabilidad civil y asistencia legal, en los términos de la legislación vigente. Incluye las primas que corresponden al Gobierno Federal por concepto de seguro de vida del personal militar.</t>
        </r>
        <r>
          <rPr>
            <sz val="12"/>
            <color indexed="81"/>
            <rFont val="Arial"/>
            <family val="2"/>
          </rPr>
          <t xml:space="preserve">
</t>
        </r>
      </text>
    </comment>
    <comment ref="B31" authorId="2" shapeId="0">
      <text>
        <r>
          <rPr>
            <b/>
            <sz val="12"/>
            <color indexed="81"/>
            <rFont val="Arial"/>
            <family val="2"/>
          </rPr>
          <t>Asignaciones destinadas a cubrir otras prestaciones sociales y económicas, a favor del personal, de acuerdo con las disposiciones legales vigentes y/o acuerdos contractuales respectivos.</t>
        </r>
        <r>
          <rPr>
            <sz val="12"/>
            <color indexed="81"/>
            <rFont val="Arial"/>
            <family val="2"/>
          </rPr>
          <t xml:space="preserve">
</t>
        </r>
      </text>
    </comment>
    <comment ref="B32" authorId="2" shapeId="0">
      <text>
        <r>
          <rPr>
            <b/>
            <sz val="12"/>
            <color indexed="81"/>
            <rFont val="Arial"/>
            <family val="2"/>
          </rPr>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r>
        <r>
          <rPr>
            <sz val="12"/>
            <color indexed="81"/>
            <rFont val="Arial"/>
            <family val="2"/>
          </rPr>
          <t xml:space="preserve">
</t>
        </r>
      </text>
    </comment>
    <comment ref="B33" authorId="2" shapeId="0">
      <text>
        <r>
          <rPr>
            <b/>
            <sz val="12"/>
            <color indexed="81"/>
            <rFont val="Arial"/>
            <family val="2"/>
          </rPr>
          <t>Asignaciones destinadas a cubrir indemnizaciones al personal conforme a la legislación aplicable; tales como: por accidente de trabajo, por despido, entre otros.</t>
        </r>
        <r>
          <rPr>
            <sz val="12"/>
            <color indexed="81"/>
            <rFont val="Arial"/>
            <family val="2"/>
          </rPr>
          <t xml:space="preserve">
</t>
        </r>
      </text>
    </comment>
    <comment ref="B34" authorId="2" shapeId="0">
      <text>
        <r>
          <rPr>
            <b/>
            <sz val="12"/>
            <color indexed="81"/>
            <rFont val="Arial"/>
            <family val="2"/>
          </rPr>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r>
        <r>
          <rPr>
            <sz val="12"/>
            <color indexed="81"/>
            <rFont val="Arial"/>
            <family val="2"/>
          </rPr>
          <t xml:space="preserve">
</t>
        </r>
      </text>
    </comment>
    <comment ref="B35" authorId="2" shapeId="0">
      <text>
        <r>
          <rPr>
            <b/>
            <sz val="12"/>
            <color indexed="81"/>
            <rFont val="Arial"/>
            <family val="2"/>
          </rPr>
          <t>Asignaciones destinadas a cubrir el costo de las prestaciones que los entes públicos otorgan en beneficio de sus empleados, de conformidad con las condiciones generales de trabajo o los contratos colectivos de trabajo.</t>
        </r>
        <r>
          <rPr>
            <sz val="12"/>
            <color indexed="81"/>
            <rFont val="Arial"/>
            <family val="2"/>
          </rPr>
          <t xml:space="preserve">
</t>
        </r>
      </text>
    </comment>
    <comment ref="B36" authorId="2" shapeId="0">
      <text>
        <r>
          <rPr>
            <b/>
            <sz val="12"/>
            <color indexed="81"/>
            <rFont val="Arial"/>
            <family val="2"/>
          </rPr>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 en el capítulo 3000 Servicios Generales.</t>
        </r>
        <r>
          <rPr>
            <sz val="12"/>
            <color indexed="81"/>
            <rFont val="Arial"/>
            <family val="2"/>
          </rPr>
          <t xml:space="preserve">
</t>
        </r>
      </text>
    </comment>
    <comment ref="B37" authorId="2" shapeId="0">
      <text>
        <r>
          <rPr>
            <b/>
            <sz val="12"/>
            <color indexed="81"/>
            <rFont val="Arial"/>
            <family val="2"/>
          </rPr>
          <t>Asignaciones destinadas a cubrir el costo de otras prestaciones que los entes públicos otorgan en beneficio de sus empleados, siempre que no correspondan a las prestaciones a que se refiere la partida 154 Prestaciones contractuales.</t>
        </r>
        <r>
          <rPr>
            <sz val="12"/>
            <color indexed="81"/>
            <rFont val="Arial"/>
            <family val="2"/>
          </rPr>
          <t xml:space="preserve">
</t>
        </r>
      </text>
    </comment>
    <comment ref="B38" authorId="2" shapeId="0">
      <text>
        <r>
          <rPr>
            <b/>
            <sz val="12"/>
            <color indexed="81"/>
            <rFont val="Arial"/>
            <family val="2"/>
          </rPr>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r>
        <r>
          <rPr>
            <sz val="12"/>
            <color indexed="81"/>
            <rFont val="Arial"/>
            <family val="2"/>
          </rPr>
          <t xml:space="preserve">
</t>
        </r>
      </text>
    </comment>
    <comment ref="B39" authorId="2" shapeId="0">
      <text>
        <r>
          <rPr>
            <b/>
            <sz val="12"/>
            <color indexed="81"/>
            <rFont val="Arial"/>
            <family val="2"/>
          </rPr>
          <t>Asignaciones destinadas a cubrir las medidas de incremento en percepciones, creación de plaza,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40" authorId="2" shapeId="0">
      <text>
        <r>
          <rPr>
            <b/>
            <sz val="12"/>
            <color indexed="81"/>
            <rFont val="Arial"/>
            <family val="2"/>
          </rPr>
          <t>Asignaciones destinadas a cubrir estímulos económicos a los servidores públicos de mando, enlace y operativos de los entes públicos, que establezcan las disposiciones aplicables, derivado del desempeño de sus funciones.</t>
        </r>
        <r>
          <rPr>
            <sz val="12"/>
            <color indexed="81"/>
            <rFont val="Arial"/>
            <family val="2"/>
          </rPr>
          <t xml:space="preserve">
</t>
        </r>
      </text>
    </comment>
    <comment ref="B41" authorId="2" shapeId="0">
      <text>
        <r>
          <rPr>
            <b/>
            <sz val="12"/>
            <color indexed="81"/>
            <rFont val="Arial"/>
            <family val="2"/>
          </rPr>
          <t>Asignaciones destinadas a cubrir los estímulos al personal de los entes públicos por productividad, desempeño, calidad, acreditación por titulación de licenciatura, años de servicio, puntualidad y asistencia, entre otros; de acuerdo con la normatividad aplicable.</t>
        </r>
        <r>
          <rPr>
            <sz val="12"/>
            <color indexed="81"/>
            <rFont val="Arial"/>
            <family val="2"/>
          </rPr>
          <t xml:space="preserve">
</t>
        </r>
      </text>
    </comment>
    <comment ref="B42" authorId="2" shapeId="0">
      <text>
        <r>
          <rPr>
            <b/>
            <sz val="12"/>
            <color indexed="81"/>
            <rFont val="Arial"/>
            <family val="2"/>
          </rPr>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r>
        <r>
          <rPr>
            <sz val="12"/>
            <color indexed="81"/>
            <rFont val="Arial"/>
            <family val="2"/>
          </rPr>
          <t xml:space="preserve">
</t>
        </r>
      </text>
    </comment>
    <comment ref="B43" authorId="2" shapeId="0">
      <text>
        <r>
          <rPr>
            <b/>
            <sz val="12"/>
            <color indexed="81"/>
            <rFont val="Arial"/>
            <family val="2"/>
          </rPr>
          <t>Agrupa las asignaciones destinadas a la adquisición de toda clase de insumos y suministros requeridos para la prestación de bienes y servicios y para el desempeño de las actividades administrativas.</t>
        </r>
        <r>
          <rPr>
            <sz val="12"/>
            <color indexed="81"/>
            <rFont val="Arial"/>
            <family val="2"/>
          </rPr>
          <t xml:space="preserve">
</t>
        </r>
      </text>
    </comment>
    <comment ref="B44" authorId="2" shapeId="0">
      <text>
        <r>
          <rPr>
            <b/>
            <sz val="12"/>
            <color indexed="81"/>
            <rFont val="Arial"/>
            <family val="2"/>
          </rPr>
          <t>Asignaciones destinadas a la adquisición de materiales y útiles de oficina, limpieza, impresión y reproducción, para el procesamiento en equipo y bienes informáticos; materiales, estadísticos, geográficos, de apoyo informativo y didáctico para centros de enseñanza e investigación; materiales requeridos para el registro e identificación en trámites oficiales y servicios a la población.</t>
        </r>
        <r>
          <rPr>
            <sz val="12"/>
            <color indexed="81"/>
            <rFont val="Arial"/>
            <family val="2"/>
          </rPr>
          <t xml:space="preserve">
</t>
        </r>
      </text>
    </comment>
    <comment ref="B45" authorId="2" shapeId="0">
      <text>
        <r>
          <rPr>
            <b/>
            <sz val="12"/>
            <color indexed="81"/>
            <rFont val="Arial"/>
            <family val="2"/>
          </rPr>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r>
        <r>
          <rPr>
            <sz val="12"/>
            <color indexed="81"/>
            <rFont val="Arial"/>
            <family val="2"/>
          </rPr>
          <t xml:space="preserve">
</t>
        </r>
      </text>
    </comment>
    <comment ref="B46" authorId="2" shapeId="0">
      <text>
        <r>
          <rPr>
            <b/>
            <sz val="12"/>
            <color indexed="81"/>
            <rFont val="Arial"/>
            <family val="2"/>
          </rPr>
          <t>Asignaciones destinadas a la adquisición de materiales utilizados en la impresión, reproducción y encuadernación, tales como: fijadores, tintas, pastas, logotipos y demás materiales y útiles para el mismo fin. Incluye rollos fotográficos.</t>
        </r>
        <r>
          <rPr>
            <sz val="12"/>
            <color indexed="81"/>
            <rFont val="Arial"/>
            <family val="2"/>
          </rPr>
          <t xml:space="preserve">
</t>
        </r>
      </text>
    </comment>
    <comment ref="B47" authorId="2" shapeId="0">
      <text>
        <r>
          <rPr>
            <b/>
            <sz val="12"/>
            <color indexed="81"/>
            <rFont val="Arial"/>
            <family val="2"/>
          </rPr>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r>
        <r>
          <rPr>
            <sz val="12"/>
            <color indexed="81"/>
            <rFont val="Arial"/>
            <family val="2"/>
          </rPr>
          <t xml:space="preserve">
</t>
        </r>
      </text>
    </comment>
    <comment ref="B48" authorId="2" shapeId="0">
      <text>
        <r>
          <rPr>
            <b/>
            <sz val="12"/>
            <color indexed="81"/>
            <rFont val="Arial"/>
            <family val="2"/>
          </rPr>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r>
        <r>
          <rPr>
            <sz val="12"/>
            <color indexed="81"/>
            <rFont val="Arial"/>
            <family val="2"/>
          </rPr>
          <t xml:space="preserve">
</t>
        </r>
      </text>
    </comment>
    <comment ref="B49" authorId="2" shapeId="0">
      <text>
        <r>
          <rPr>
            <b/>
            <sz val="12"/>
            <color indexed="81"/>
            <rFont val="Arial"/>
            <family val="2"/>
          </rPr>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r>
        <r>
          <rPr>
            <sz val="12"/>
            <color indexed="81"/>
            <rFont val="Arial"/>
            <family val="2"/>
          </rPr>
          <t xml:space="preserve">
</t>
        </r>
      </text>
    </comment>
    <comment ref="B50" authorId="2" shapeId="0">
      <text>
        <r>
          <rPr>
            <b/>
            <sz val="12"/>
            <color indexed="81"/>
            <rFont val="Arial"/>
            <family val="2"/>
          </rPr>
          <t>Asignaciones destinadas a la adquisición de materiales, artículos y enseres para el aseo, limpieza e higiene, tales como: escobas, jergas, detergentes, jabones y otros productos similares.</t>
        </r>
        <r>
          <rPr>
            <sz val="12"/>
            <color indexed="81"/>
            <rFont val="Arial"/>
            <family val="2"/>
          </rPr>
          <t xml:space="preserve">
</t>
        </r>
      </text>
    </comment>
    <comment ref="B51" authorId="2" shapeId="0">
      <text>
        <r>
          <rPr>
            <b/>
            <sz val="12"/>
            <color indexed="81"/>
            <rFont val="Arial"/>
            <family val="2"/>
          </rPr>
          <t>Asignaciones destinadas a la adquisición de todo tipo de material didáctico así como materiales y suministros necesarios para las funciones educativas.</t>
        </r>
        <r>
          <rPr>
            <sz val="12"/>
            <color indexed="81"/>
            <rFont val="Arial"/>
            <family val="2"/>
          </rPr>
          <t xml:space="preserve">
</t>
        </r>
      </text>
    </comment>
    <comment ref="B52" authorId="2" shapeId="0">
      <text>
        <r>
          <rPr>
            <b/>
            <sz val="12"/>
            <color indexed="81"/>
            <rFont val="Arial"/>
            <family val="2"/>
          </rPr>
          <t>Asignaciones destinadas a la adquisición de materiales requeridos para el registro e identificación en trámites oficiales y servicios a la población, tales como: pasaportes, certificados especiales, formas valoradas, placas de tránsito, licencias de conducir, entre otras.</t>
        </r>
        <r>
          <rPr>
            <sz val="12"/>
            <color indexed="81"/>
            <rFont val="Arial"/>
            <family val="2"/>
          </rPr>
          <t xml:space="preserve">
</t>
        </r>
      </text>
    </comment>
    <comment ref="B53" authorId="2" shapeId="0">
      <text>
        <r>
          <rPr>
            <b/>
            <sz val="12"/>
            <color indexed="81"/>
            <rFont val="Arial"/>
            <family val="2"/>
          </rPr>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r>
        <r>
          <rPr>
            <sz val="12"/>
            <color indexed="81"/>
            <rFont val="Arial"/>
            <family val="2"/>
          </rPr>
          <t xml:space="preserve">
</t>
        </r>
      </text>
    </comment>
    <comment ref="B54" authorId="2" shapeId="0">
      <text>
        <r>
          <rPr>
            <b/>
            <sz val="12"/>
            <color indexed="81"/>
            <rFont val="Arial"/>
            <family val="2"/>
          </rPr>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r>
        <r>
          <rPr>
            <sz val="12"/>
            <color indexed="81"/>
            <rFont val="Arial"/>
            <family val="2"/>
          </rPr>
          <t xml:space="preserve">
</t>
        </r>
      </text>
    </comment>
    <comment ref="B55" authorId="2" shapeId="0">
      <text>
        <r>
          <rPr>
            <b/>
            <sz val="12"/>
            <color indexed="81"/>
            <rFont val="Arial"/>
            <family val="2"/>
          </rPr>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r>
      </text>
    </comment>
    <comment ref="B56" authorId="2" shapeId="0">
      <text>
        <r>
          <rPr>
            <b/>
            <sz val="12"/>
            <color indexed="81"/>
            <rFont val="Arial"/>
            <family val="2"/>
          </rPr>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r>
      </text>
    </comment>
    <comment ref="B57" authorId="2" shapeId="0">
      <text>
        <r>
          <rPr>
            <b/>
            <sz val="12"/>
            <color indexed="81"/>
            <rFont val="Arial"/>
            <family val="2"/>
          </rPr>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r>
        <r>
          <rPr>
            <sz val="12"/>
            <color indexed="81"/>
            <rFont val="Arial"/>
            <family val="2"/>
          </rPr>
          <t xml:space="preserve">
</t>
        </r>
      </text>
    </comment>
    <comment ref="B58" authorId="2" shapeId="0">
      <text>
        <r>
          <rPr>
            <b/>
            <sz val="12"/>
            <color indexed="81"/>
            <rFont val="Arial"/>
            <family val="2"/>
          </rPr>
          <t>Asignaciones destinada a la adquisición de productos alimenticios como materias primas en estado natural, transformadas o semi-transformadas, de naturaleza vegetal y animal que se utilizan en los procesos productivos, diferentes a las contenidas en las demás partidas de este Clasificador.</t>
        </r>
        <r>
          <rPr>
            <sz val="12"/>
            <color indexed="81"/>
            <rFont val="Arial"/>
            <family val="2"/>
          </rPr>
          <t xml:space="preserve">
</t>
        </r>
      </text>
    </comment>
    <comment ref="B59" authorId="2" shapeId="0">
      <text>
        <r>
          <rPr>
            <b/>
            <sz val="12"/>
            <color indexed="81"/>
            <rFont val="Arial"/>
            <family val="2"/>
          </rPr>
          <t>Asignaciones destinadas a la adquisición de insumos textiles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0" authorId="2" shapeId="0">
      <text>
        <r>
          <rPr>
            <b/>
            <sz val="12"/>
            <color indexed="81"/>
            <rFont val="Arial"/>
            <family val="2"/>
          </rPr>
          <t>Asignaciones destinadas a la adquisición de papel, cartón e impresos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1" authorId="2" shapeId="0">
      <text>
        <r>
          <rPr>
            <b/>
            <sz val="12"/>
            <color indexed="81"/>
            <rFont val="Arial"/>
            <family val="2"/>
          </rPr>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r>
        <r>
          <rPr>
            <sz val="12"/>
            <color indexed="81"/>
            <rFont val="Arial"/>
            <family val="2"/>
          </rPr>
          <t xml:space="preserve">
</t>
        </r>
      </text>
    </comment>
    <comment ref="B62" authorId="2" shapeId="0">
      <text>
        <r>
          <rPr>
            <b/>
            <sz val="12"/>
            <color indexed="81"/>
            <rFont val="Arial"/>
            <family val="2"/>
          </rPr>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3" authorId="2" shapeId="0">
      <text>
        <r>
          <rPr>
            <b/>
            <sz val="12"/>
            <color indexed="81"/>
            <rFont val="Arial"/>
            <family val="2"/>
          </rPr>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4" authorId="2" shapeId="0">
      <text>
        <r>
          <rPr>
            <b/>
            <sz val="12"/>
            <color indexed="81"/>
            <rFont val="Arial"/>
            <family val="2"/>
          </rPr>
          <t>Asignaciones destinadas a la adquisición de cuero, piel, plástico y hule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5" authorId="2" shapeId="0">
      <text>
        <r>
          <rPr>
            <b/>
            <sz val="12"/>
            <color indexed="81"/>
            <rFont val="Arial"/>
            <family val="2"/>
          </rPr>
          <t>Artículos o bienes no duraderos que adquiere la entidad para destinarlos a la comercialización de acuerdo con el giro normal de actividades del ente público.</t>
        </r>
        <r>
          <rPr>
            <sz val="12"/>
            <color indexed="81"/>
            <rFont val="Arial"/>
            <family val="2"/>
          </rPr>
          <t xml:space="preserve">
</t>
        </r>
      </text>
    </comment>
    <comment ref="B66" authorId="2" shapeId="0">
      <text>
        <r>
          <rPr>
            <b/>
            <sz val="12"/>
            <color indexed="81"/>
            <rFont val="Arial"/>
            <family val="2"/>
          </rPr>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7" authorId="2" shapeId="0">
      <text>
        <r>
          <rPr>
            <b/>
            <sz val="12"/>
            <color indexed="81"/>
            <rFont val="Arial"/>
            <family val="2"/>
          </rPr>
          <t>Asignaciones destinadas a la adquisición de materiales y artículos utilizados en la construcción, reconstrucción, ampliación, adaptación, mejora, conservación, reparación y mantenimiento de bienes inmuebles.</t>
        </r>
        <r>
          <rPr>
            <sz val="12"/>
            <color indexed="81"/>
            <rFont val="Arial"/>
            <family val="2"/>
          </rPr>
          <t xml:space="preserve">
</t>
        </r>
      </text>
    </comment>
    <comment ref="B68" authorId="2" shapeId="0">
      <text>
        <r>
          <rPr>
            <b/>
            <sz val="12"/>
            <color indexed="81"/>
            <rFont val="Arial"/>
            <family val="2"/>
          </rPr>
          <t>Asignaciones destinadas a la adquisición de productos de arena, grava, mármol, piedras calizas, piedras de cantera, otras piedras dimensionales,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r>
        <r>
          <rPr>
            <sz val="12"/>
            <color indexed="81"/>
            <rFont val="Arial"/>
            <family val="2"/>
          </rPr>
          <t xml:space="preserve">
</t>
        </r>
      </text>
    </comment>
    <comment ref="B69" authorId="2" shapeId="0">
      <text>
        <r>
          <rPr>
            <b/>
            <sz val="12"/>
            <color indexed="81"/>
            <rFont val="Arial"/>
            <family val="2"/>
          </rPr>
          <t>Asignaciones destinadas a la adquisición de cemento blanco, gris y especial, pega azulejo y productos de concreto.</t>
        </r>
        <r>
          <rPr>
            <sz val="12"/>
            <color indexed="81"/>
            <rFont val="Arial"/>
            <family val="2"/>
          </rPr>
          <t xml:space="preserve">
</t>
        </r>
      </text>
    </comment>
    <comment ref="B70" authorId="2" shapeId="0">
      <text>
        <r>
          <rPr>
            <b/>
            <sz val="12"/>
            <color indexed="81"/>
            <rFont val="Arial"/>
            <family val="2"/>
          </rPr>
          <t>Asignaciones destinadas a la adquisición de tabla roca, plafones, paneles acústicos, columnas, molduras, estatuillas, figuras decorativas de yesos y otros productos arquitectónicos de yeso de carácter ornamental. Incluye dolomita calcinada. Cal viva, hidratada o apagada y cal para usos específicos a partir de piedra caliza triturada.</t>
        </r>
        <r>
          <rPr>
            <sz val="12"/>
            <color indexed="81"/>
            <rFont val="Arial"/>
            <family val="2"/>
          </rPr>
          <t xml:space="preserve">
</t>
        </r>
      </text>
    </comment>
    <comment ref="B71" authorId="2" shapeId="0">
      <text>
        <r>
          <rPr>
            <b/>
            <sz val="12"/>
            <color indexed="81"/>
            <rFont val="Arial"/>
            <family val="2"/>
          </rPr>
          <t>Asignaciones destinadas a la adquisición de madera y sus derivados.</t>
        </r>
        <r>
          <rPr>
            <sz val="12"/>
            <color indexed="81"/>
            <rFont val="Arial"/>
            <family val="2"/>
          </rPr>
          <t xml:space="preserve">
</t>
        </r>
      </text>
    </comment>
    <comment ref="B72" authorId="2" shapeId="0">
      <text>
        <r>
          <rPr>
            <b/>
            <sz val="12"/>
            <color indexed="81"/>
            <rFont val="Arial"/>
            <family val="2"/>
          </rPr>
          <t>Asignaciones destinadas a la adquisición de vidrio plano, templado, inastillable y otros vidrios laminados; espejos; envases y artículos de vidrio y fibra de vidrio.</t>
        </r>
      </text>
    </comment>
    <comment ref="B73" authorId="2" shapeId="0">
      <text>
        <r>
          <rPr>
            <b/>
            <sz val="12"/>
            <color indexed="81"/>
            <rFont val="Arial"/>
            <family val="2"/>
          </rPr>
          <t>Asignaciones destinadas a la adquisición de todo tipo de material eléctrico y electrónico tales como: cables, interruptores, tubos fluorescentes, focos aislantes,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r>
        <r>
          <rPr>
            <sz val="12"/>
            <color indexed="81"/>
            <rFont val="Arial"/>
            <family val="2"/>
          </rPr>
          <t xml:space="preserve">
</t>
        </r>
      </text>
    </comment>
    <comment ref="B74" authorId="2" shapeId="0">
      <text>
        <r>
          <rPr>
            <b/>
            <sz val="12"/>
            <color indexed="81"/>
            <rFont val="Arial"/>
            <family val="2"/>
          </rPr>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r>
        <r>
          <rPr>
            <sz val="12"/>
            <color indexed="81"/>
            <rFont val="Arial"/>
            <family val="2"/>
          </rPr>
          <t xml:space="preserve">
</t>
        </r>
      </text>
    </comment>
    <comment ref="B75" authorId="2" shapeId="0">
      <text>
        <r>
          <rPr>
            <b/>
            <sz val="12"/>
            <color indexed="81"/>
            <rFont val="Arial"/>
            <family val="2"/>
          </rPr>
          <t>Asignaciones destinadas a la adquisición de materiales para el acondicionamiento de las obras públicas y bienes inmuebles, tales como: tapices, pisos, persianas y demás accesorios.</t>
        </r>
        <r>
          <rPr>
            <sz val="12"/>
            <color indexed="81"/>
            <rFont val="Arial"/>
            <family val="2"/>
          </rPr>
          <t xml:space="preserve">
</t>
        </r>
      </text>
    </comment>
    <comment ref="B76" authorId="2" shapeId="0">
      <text>
        <r>
          <rPr>
            <b/>
            <sz val="12"/>
            <color indexed="81"/>
            <rFont val="Arial"/>
            <family val="2"/>
          </rPr>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r>
        <r>
          <rPr>
            <sz val="12"/>
            <color indexed="81"/>
            <rFont val="Arial"/>
            <family val="2"/>
          </rPr>
          <t xml:space="preserve">
</t>
        </r>
      </text>
    </comment>
    <comment ref="B77" authorId="2" shapeId="0">
      <text>
        <r>
          <rPr>
            <b/>
            <sz val="12"/>
            <color indexed="81"/>
            <rFont val="Arial"/>
            <family val="2"/>
          </rPr>
          <t>Asignaciones destinadas a la adquisición de sustancias, productos químicos y farmacéuticos de aplicación humana o animal; así como toda clase de materiales y suministros médicos y de laboratorio.</t>
        </r>
        <r>
          <rPr>
            <sz val="12"/>
            <color indexed="81"/>
            <rFont val="Arial"/>
            <family val="2"/>
          </rPr>
          <t xml:space="preserve">
</t>
        </r>
      </text>
    </comment>
    <comment ref="B78" authorId="2" shapeId="0">
      <text>
        <r>
          <rPr>
            <b/>
            <sz val="12"/>
            <color indexed="81"/>
            <rFont val="Arial"/>
            <family val="2"/>
          </rPr>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r>
        <r>
          <rPr>
            <sz val="12"/>
            <color indexed="81"/>
            <rFont val="Arial"/>
            <family val="2"/>
          </rPr>
          <t xml:space="preserve">
</t>
        </r>
      </text>
    </comment>
    <comment ref="B79" authorId="2" shapeId="0">
      <text>
        <r>
          <rPr>
            <b/>
            <sz val="12"/>
            <color indexed="81"/>
            <rFont val="Arial"/>
            <family val="2"/>
          </rPr>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r>
      </text>
    </comment>
    <comment ref="B80" authorId="2" shapeId="0">
      <text>
        <r>
          <rPr>
            <b/>
            <sz val="12"/>
            <color indexed="81"/>
            <rFont val="Arial"/>
            <family val="2"/>
          </rPr>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r>
        <r>
          <rPr>
            <sz val="12"/>
            <color indexed="81"/>
            <rFont val="Arial"/>
            <family val="2"/>
          </rPr>
          <t xml:space="preserve">
</t>
        </r>
      </text>
    </comment>
    <comment ref="B81" authorId="2" shapeId="0">
      <text>
        <r>
          <rPr>
            <b/>
            <sz val="12"/>
            <color indexed="81"/>
            <rFont val="Arial"/>
            <family val="2"/>
          </rPr>
          <t>Asignaciones destinadas a la adquisición de toda clase de materiales y suministros médicos que se requieran en hospitales, unidades sanitarias, consultorios, clínicas veterinaria, etc., tales como: jeringas, gasas, agujas, vendajes, materia de sutura, espátulas, lentes, lancetas, hojas de bisturí y prótesis en general.</t>
        </r>
        <r>
          <rPr>
            <sz val="12"/>
            <color indexed="81"/>
            <rFont val="Arial"/>
            <family val="2"/>
          </rPr>
          <t xml:space="preserve">
</t>
        </r>
      </text>
    </comment>
    <comment ref="B82" authorId="2" shapeId="0">
      <text>
        <r>
          <rPr>
            <b/>
            <sz val="12"/>
            <color indexed="81"/>
            <rFont val="Arial"/>
            <family val="2"/>
          </rPr>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r>
        <r>
          <rPr>
            <sz val="12"/>
            <color indexed="81"/>
            <rFont val="Arial"/>
            <family val="2"/>
          </rPr>
          <t xml:space="preserve">
</t>
        </r>
      </text>
    </comment>
    <comment ref="B83" authorId="2" shapeId="0">
      <text>
        <r>
          <rPr>
            <b/>
            <sz val="12"/>
            <color indexed="81"/>
            <rFont val="Arial"/>
            <family val="2"/>
          </rPr>
          <t>Asignaciones destinadas a cubrir erogaciones por adquisición de productos a partir del hule o de resinas plásticas, perfiles, tubos y conexiones, productos laminados, placas espumas, envases y contenedores, entre otros productos. Incluye P.V.C.</t>
        </r>
        <r>
          <rPr>
            <sz val="12"/>
            <color indexed="81"/>
            <rFont val="Arial"/>
            <family val="2"/>
          </rPr>
          <t xml:space="preserve">
</t>
        </r>
      </text>
    </comment>
    <comment ref="B84" authorId="2" shapeId="0">
      <text>
        <r>
          <rPr>
            <b/>
            <sz val="12"/>
            <color indexed="81"/>
            <rFont val="Arial"/>
            <family val="2"/>
          </rPr>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r>
        <r>
          <rPr>
            <sz val="12"/>
            <color indexed="81"/>
            <rFont val="Arial"/>
            <family val="2"/>
          </rPr>
          <t xml:space="preserve">
</t>
        </r>
      </text>
    </comment>
    <comment ref="B85" authorId="2" shapeId="0">
      <text>
        <r>
          <rPr>
            <b/>
            <sz val="12"/>
            <color indexed="81"/>
            <rFont val="Arial"/>
            <family val="2"/>
          </rPr>
          <t>Asignaciones destinadas a la adquisición de combustibles, lubricantes y aditivos de todo tipo, necesarios para el funcionamiento de vehículos de transporte terrestres, aéreos, marítimos, lacustres y fluviales; así como de maquinaria y equipo.</t>
        </r>
        <r>
          <rPr>
            <sz val="12"/>
            <color indexed="81"/>
            <rFont val="Arial"/>
            <family val="2"/>
          </rPr>
          <t xml:space="preserve">
</t>
        </r>
      </text>
    </comment>
    <comment ref="B86" authorId="2" shapeId="0">
      <text>
        <r>
          <rPr>
            <b/>
            <sz val="12"/>
            <color indexed="81"/>
            <rFont val="Arial"/>
            <family val="2"/>
          </rPr>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r>
        <r>
          <rPr>
            <sz val="12"/>
            <color indexed="81"/>
            <rFont val="Arial"/>
            <family val="2"/>
          </rPr>
          <t xml:space="preserve">
</t>
        </r>
      </text>
    </comment>
    <comment ref="B87" authorId="2" shapeId="0">
      <text>
        <r>
          <rPr>
            <b/>
            <sz val="12"/>
            <color indexed="81"/>
            <rFont val="Arial"/>
            <family val="2"/>
          </rPr>
          <t>Asignaciones destinadas a la adquisición de productos químicos derivados de la coquización del carbón y las briquetas de carbón. Excluye el carbón utilizado como materia prima.</t>
        </r>
        <r>
          <rPr>
            <sz val="12"/>
            <color indexed="81"/>
            <rFont val="Arial"/>
            <family val="2"/>
          </rPr>
          <t xml:space="preserve">
</t>
        </r>
      </text>
    </comment>
    <comment ref="B88" authorId="2" shapeId="0">
      <text>
        <r>
          <rPr>
            <b/>
            <sz val="12"/>
            <color indexed="81"/>
            <rFont val="Arial"/>
            <family val="2"/>
          </rPr>
          <t>Asignaciones destinadas a la adquisición de vestuario y sus accesorios, blancos, artículos deportivos; así como prendas de protección personal diferentes a las de seguridad.</t>
        </r>
        <r>
          <rPr>
            <sz val="12"/>
            <color indexed="81"/>
            <rFont val="Arial"/>
            <family val="2"/>
          </rPr>
          <t xml:space="preserve">
</t>
        </r>
      </text>
    </comment>
    <comment ref="B89" authorId="2" shapeId="0">
      <text>
        <r>
          <rPr>
            <b/>
            <sz val="12"/>
            <color indexed="81"/>
            <rFont val="Arial"/>
            <family val="2"/>
          </rPr>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r>
        <r>
          <rPr>
            <sz val="12"/>
            <color indexed="81"/>
            <rFont val="Arial"/>
            <family val="2"/>
          </rPr>
          <t xml:space="preserve">
</t>
        </r>
      </text>
    </comment>
    <comment ref="B90" authorId="2" shapeId="0">
      <text>
        <r>
          <rPr>
            <b/>
            <sz val="12"/>
            <color indexed="81"/>
            <rFont val="Arial"/>
            <family val="2"/>
          </rPr>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r>
        <r>
          <rPr>
            <sz val="12"/>
            <color indexed="81"/>
            <rFont val="Arial"/>
            <family val="2"/>
          </rPr>
          <t xml:space="preserve">
</t>
        </r>
      </text>
    </comment>
    <comment ref="B91" authorId="2" shapeId="0">
      <text>
        <r>
          <rPr>
            <b/>
            <sz val="12"/>
            <color indexed="81"/>
            <rFont val="Arial"/>
            <family val="2"/>
          </rPr>
          <t>Asignaciones destinadas a la adquisición de todo tipo de artículos deportivos, tales como: balones, redes, trofeos, raquetas, guantes, entre otros, que los entes públicos realizan en cumplimiento de su función pública.</t>
        </r>
        <r>
          <rPr>
            <sz val="12"/>
            <color indexed="81"/>
            <rFont val="Arial"/>
            <family val="2"/>
          </rPr>
          <t xml:space="preserve">
</t>
        </r>
      </text>
    </comment>
    <comment ref="B92" authorId="2" shapeId="0">
      <text>
        <r>
          <rPr>
            <b/>
            <sz val="12"/>
            <color indexed="81"/>
            <rFont val="Arial"/>
            <family val="2"/>
          </rPr>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r>
        <r>
          <rPr>
            <sz val="12"/>
            <color indexed="81"/>
            <rFont val="Arial"/>
            <family val="2"/>
          </rPr>
          <t xml:space="preserve">
</t>
        </r>
      </text>
    </comment>
    <comment ref="B93" authorId="2" shapeId="0">
      <text>
        <r>
          <rPr>
            <b/>
            <sz val="12"/>
            <color indexed="81"/>
            <rFont val="Arial"/>
            <family val="2"/>
          </rPr>
          <t>Asignaciones destinadas a la adquisición todo tipo de blancos: batas, colchas, sábanas, fundas, almohadas, toallas, cobertores, colchones y colchonetas, entre otros.</t>
        </r>
        <r>
          <rPr>
            <sz val="12"/>
            <color indexed="81"/>
            <rFont val="Arial"/>
            <family val="2"/>
          </rPr>
          <t xml:space="preserve">
</t>
        </r>
      </text>
    </comment>
    <comment ref="B94" authorId="2" shapeId="0">
      <text>
        <r>
          <rPr>
            <b/>
            <sz val="12"/>
            <color indexed="81"/>
            <rFont val="Arial"/>
            <family val="2"/>
          </rPr>
          <t>Asignaciones destinadas a la adquisición de materiales, sustancias explosivas y prendas de protección personal necesarias en los programas de seguridad.</t>
        </r>
        <r>
          <rPr>
            <sz val="12"/>
            <color indexed="81"/>
            <rFont val="Arial"/>
            <family val="2"/>
          </rPr>
          <t xml:space="preserve">
</t>
        </r>
      </text>
    </comment>
    <comment ref="B95" authorId="2" shapeId="0">
      <text>
        <r>
          <rPr>
            <b/>
            <sz val="12"/>
            <color indexed="81"/>
            <rFont val="Arial"/>
            <family val="2"/>
          </rPr>
          <t>Asignaciones destinadas a la adquisición de sustancias explosivas y sus accesorios (fusibles de seguridad y detonantes) tales como: pólvora, dinamita, cordita, trinitrotolueno, amatol, tetril, fulminantes, entre otros.</t>
        </r>
        <r>
          <rPr>
            <sz val="12"/>
            <color indexed="81"/>
            <rFont val="Arial"/>
            <family val="2"/>
          </rPr>
          <t xml:space="preserve">
</t>
        </r>
      </text>
    </comment>
    <comment ref="B96" authorId="2" shapeId="0">
      <text>
        <r>
          <rPr>
            <b/>
            <sz val="12"/>
            <color indexed="81"/>
            <rFont val="Arial"/>
            <family val="2"/>
          </rPr>
          <t>Asignaciones destinadas a la adquisición de toda clase de suministros propios de la industria militar y de seguridad pública tales como: municiones, espoletas, cargas, granadas, cartuchos, balas, entre otros.</t>
        </r>
        <r>
          <rPr>
            <sz val="12"/>
            <color indexed="81"/>
            <rFont val="Arial"/>
            <family val="2"/>
          </rPr>
          <t xml:space="preserve">
</t>
        </r>
      </text>
    </comment>
    <comment ref="B97" authorId="2" shapeId="0">
      <text>
        <r>
          <rPr>
            <b/>
            <sz val="12"/>
            <color indexed="81"/>
            <rFont val="Arial"/>
            <family val="2"/>
          </rPr>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r>
        <r>
          <rPr>
            <sz val="12"/>
            <color indexed="81"/>
            <rFont val="Arial"/>
            <family val="2"/>
          </rPr>
          <t xml:space="preserve">
</t>
        </r>
      </text>
    </comment>
    <comment ref="B98" authorId="2" shapeId="0">
      <text>
        <r>
          <rPr>
            <b/>
            <sz val="12"/>
            <color indexed="81"/>
            <rFont val="Arial"/>
            <family val="2"/>
          </rPr>
          <t>Asignaciones destinadas a la adquisición de toda clase de refacciones, accesorios, herramientas menores y demás bienes de consumo del mismo género, necesarios para la conservación de los bienes muebles e inmuebles.</t>
        </r>
        <r>
          <rPr>
            <sz val="12"/>
            <color indexed="81"/>
            <rFont val="Arial"/>
            <family val="2"/>
          </rPr>
          <t xml:space="preserve">
</t>
        </r>
      </text>
    </comment>
    <comment ref="B99" authorId="2" shapeId="0">
      <text>
        <r>
          <rPr>
            <b/>
            <sz val="12"/>
            <color indexed="81"/>
            <rFont val="Arial"/>
            <family val="2"/>
          </rPr>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r>
        <r>
          <rPr>
            <sz val="12"/>
            <color indexed="81"/>
            <rFont val="Arial"/>
            <family val="2"/>
          </rPr>
          <t xml:space="preserve">
</t>
        </r>
      </text>
    </comment>
    <comment ref="B100" authorId="2" shapeId="0">
      <text>
        <r>
          <rPr>
            <b/>
            <sz val="12"/>
            <color indexed="81"/>
            <rFont val="Arial"/>
            <family val="2"/>
          </rPr>
          <t>Asignaciones destinadas a la adquisición de instrumental complementario y repuesto de edificios, tales como; candados, cerraduras, pasadores, chapas, llaves, manijas para puertas, herrajes y bisagras.</t>
        </r>
        <r>
          <rPr>
            <sz val="12"/>
            <color indexed="81"/>
            <rFont val="Arial"/>
            <family val="2"/>
          </rPr>
          <t xml:space="preserve">
</t>
        </r>
      </text>
    </comment>
    <comment ref="B101" authorId="2" shapeId="0">
      <text>
        <r>
          <rPr>
            <b/>
            <sz val="12"/>
            <color indexed="81"/>
            <rFont val="Arial"/>
            <family val="2"/>
          </rPr>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 soleros, regatones, estructuras de muebles, entre otros.</t>
        </r>
        <r>
          <rPr>
            <sz val="12"/>
            <color indexed="81"/>
            <rFont val="Arial"/>
            <family val="2"/>
          </rPr>
          <t xml:space="preserve">
</t>
        </r>
      </text>
    </comment>
    <comment ref="B102" authorId="2" shapeId="0">
      <text>
        <r>
          <rPr>
            <b/>
            <sz val="12"/>
            <color indexed="81"/>
            <rFont val="Arial"/>
            <family val="2"/>
          </rPr>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r>
      </text>
    </comment>
    <comment ref="B103" authorId="2" shapeId="0">
      <text>
        <r>
          <rPr>
            <b/>
            <sz val="12"/>
            <color indexed="81"/>
            <rFont val="Arial"/>
            <family val="2"/>
          </rPr>
          <t>Asignaciones destinadas a la adquisición de refacciones y accesorios para todo tipo de aparatos e instrumentos médicos y de laboratorio.</t>
        </r>
        <r>
          <rPr>
            <sz val="12"/>
            <color indexed="81"/>
            <rFont val="Arial"/>
            <family val="2"/>
          </rPr>
          <t xml:space="preserve">
</t>
        </r>
      </text>
    </comment>
    <comment ref="B104" authorId="2" shapeId="0">
      <text>
        <r>
          <rPr>
            <b/>
            <sz val="12"/>
            <color indexed="81"/>
            <rFont val="Arial"/>
            <family val="2"/>
          </rPr>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autos estéreos, gatos hidráulicos o mecánicos.</t>
        </r>
        <r>
          <rPr>
            <sz val="12"/>
            <color indexed="81"/>
            <rFont val="Arial"/>
            <family val="2"/>
          </rPr>
          <t xml:space="preserve">
</t>
        </r>
      </text>
    </comment>
    <comment ref="B105" authorId="2" shapeId="0">
      <text>
        <r>
          <rPr>
            <b/>
            <sz val="12"/>
            <color indexed="81"/>
            <rFont val="Arial"/>
            <family val="2"/>
          </rPr>
          <t>Asignaciones destinadas a cubrir la adquisición de refacciones para todo tipo de equipos de defensa y seguridad referidos en la partida 551 Equipo de defensa y seguridad, entre otros.</t>
        </r>
        <r>
          <rPr>
            <sz val="12"/>
            <color indexed="81"/>
            <rFont val="Arial"/>
            <family val="2"/>
          </rPr>
          <t xml:space="preserve">
</t>
        </r>
      </text>
    </comment>
    <comment ref="B106" authorId="2" shapeId="0">
      <text>
        <r>
          <rPr>
            <b/>
            <sz val="12"/>
            <color indexed="81"/>
            <rFont val="Arial"/>
            <family val="2"/>
          </rPr>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r>
        <r>
          <rPr>
            <sz val="12"/>
            <color indexed="81"/>
            <rFont val="Arial"/>
            <family val="2"/>
          </rPr>
          <t xml:space="preserve">
</t>
        </r>
      </text>
    </comment>
    <comment ref="B107" authorId="2" shapeId="0">
      <text>
        <r>
          <rPr>
            <b/>
            <sz val="12"/>
            <color indexed="81"/>
            <rFont val="Arial"/>
            <family val="2"/>
          </rPr>
          <t>Asignaciones destinadas a la adquisición de instrumental complementario y repuestos menores no considerados en las partidas anteriores.</t>
        </r>
        <r>
          <rPr>
            <sz val="12"/>
            <color indexed="81"/>
            <rFont val="Arial"/>
            <family val="2"/>
          </rPr>
          <t xml:space="preserve">
</t>
        </r>
      </text>
    </comment>
    <comment ref="B108" authorId="2" shapeId="0">
      <text>
        <r>
          <rPr>
            <b/>
            <sz val="12"/>
            <color indexed="81"/>
            <rFont val="Arial"/>
            <family val="2"/>
          </rPr>
          <t>Asignaciones destinadas a cubrir el costo de todo tipo de servicios que se contraten con particulares o instituciones del propio sector público; así como los servicios oficiales requeridos para el desempeño de actividades vinculadas con la función pública.</t>
        </r>
        <r>
          <rPr>
            <sz val="12"/>
            <color indexed="81"/>
            <rFont val="Arial"/>
            <family val="2"/>
          </rPr>
          <t xml:space="preserve">
</t>
        </r>
      </text>
    </comment>
    <comment ref="B109" authorId="2" shapeId="0">
      <text>
        <r>
          <rPr>
            <b/>
            <sz val="12"/>
            <color indexed="81"/>
            <rFont val="Arial"/>
            <family val="2"/>
          </rPr>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r>
        <r>
          <rPr>
            <sz val="12"/>
            <color indexed="81"/>
            <rFont val="Arial"/>
            <family val="2"/>
          </rPr>
          <t xml:space="preserve">
</t>
        </r>
      </text>
    </comment>
    <comment ref="B110" authorId="2" shapeId="0">
      <text>
        <r>
          <rPr>
            <b/>
            <sz val="12"/>
            <color indexed="81"/>
            <rFont val="Arial"/>
            <family val="2"/>
          </rPr>
          <t>Asignaciones destinadas a cubrir el importe de la contratación, instalación y consumo de energía eléctrica, necesarias para el funcionamiento de las instalaciones oficiales. Incluye alumbrado público.</t>
        </r>
        <r>
          <rPr>
            <sz val="12"/>
            <color indexed="81"/>
            <rFont val="Arial"/>
            <family val="2"/>
          </rPr>
          <t xml:space="preserve">
</t>
        </r>
      </text>
    </comment>
    <comment ref="B111" authorId="2" shapeId="0">
      <text>
        <r>
          <rPr>
            <b/>
            <sz val="12"/>
            <color indexed="81"/>
            <rFont val="Arial"/>
            <family val="2"/>
          </rPr>
          <t>Asignaciones destinadas al suministro de gas al consumidor final por ductos, tanque estacionario o de cilindros.</t>
        </r>
        <r>
          <rPr>
            <sz val="12"/>
            <color indexed="81"/>
            <rFont val="Arial"/>
            <family val="2"/>
          </rPr>
          <t xml:space="preserve">
</t>
        </r>
      </text>
    </comment>
    <comment ref="B112" authorId="2" shapeId="0">
      <text>
        <r>
          <rPr>
            <b/>
            <sz val="12"/>
            <color indexed="81"/>
            <rFont val="Arial"/>
            <family val="2"/>
          </rPr>
          <t>Asignaciones destinadas a cubrir el importe del consumo de agua potable y para riego, necesarios para el funcionamiento de las instalaciones oficiales.</t>
        </r>
        <r>
          <rPr>
            <sz val="12"/>
            <color indexed="81"/>
            <rFont val="Arial"/>
            <family val="2"/>
          </rPr>
          <t xml:space="preserve">
</t>
        </r>
      </text>
    </comment>
    <comment ref="B113" authorId="2" shapeId="0">
      <text>
        <r>
          <rPr>
            <b/>
            <sz val="12"/>
            <color indexed="81"/>
            <rFont val="Arial"/>
            <family val="2"/>
          </rPr>
          <t>Asignaciones destinadas al pago de servicio telefónico convencional nacional e internacional, mediante redes alámbricas, incluido el servicio de fax, requerido en el desempeño de funciones oficiales.</t>
        </r>
        <r>
          <rPr>
            <sz val="12"/>
            <color indexed="81"/>
            <rFont val="Arial"/>
            <family val="2"/>
          </rPr>
          <t xml:space="preserve">
</t>
        </r>
      </text>
    </comment>
    <comment ref="B114" authorId="2" shapeId="0">
      <text>
        <r>
          <rPr>
            <b/>
            <sz val="12"/>
            <color indexed="81"/>
            <rFont val="Arial"/>
            <family val="2"/>
          </rPr>
          <t>Asignaciones destinadas al pago de servicios de telecomunicaciones inalámbricas o telefonía celular, requeridos para el desempeño de funciones oficiales.</t>
        </r>
        <r>
          <rPr>
            <sz val="12"/>
            <color indexed="81"/>
            <rFont val="Arial"/>
            <family val="2"/>
          </rPr>
          <t xml:space="preserve">
</t>
        </r>
      </text>
    </comment>
    <comment ref="B115" authorId="2" shapeId="0">
      <text>
        <r>
          <rPr>
            <b/>
            <sz val="12"/>
            <color indexed="81"/>
            <rFont val="Arial"/>
            <family val="2"/>
          </rPr>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r>
        <r>
          <rPr>
            <sz val="12"/>
            <color indexed="81"/>
            <rFont val="Arial"/>
            <family val="2"/>
          </rPr>
          <t xml:space="preserve">
</t>
        </r>
      </text>
    </comment>
    <comment ref="B116" authorId="2" shapeId="0">
      <text>
        <r>
          <rPr>
            <b/>
            <sz val="12"/>
            <color indexed="81"/>
            <rFont val="Arial"/>
            <family val="2"/>
          </rPr>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 de reservaciones, entre otras. Incluye microfilmación.</t>
        </r>
        <r>
          <rPr>
            <sz val="12"/>
            <color indexed="81"/>
            <rFont val="Arial"/>
            <family val="2"/>
          </rPr>
          <t xml:space="preserve">
</t>
        </r>
      </text>
    </comment>
    <comment ref="B117" authorId="2" shapeId="0">
      <text>
        <r>
          <rPr>
            <b/>
            <sz val="12"/>
            <color indexed="81"/>
            <rFont val="Arial"/>
            <family val="2"/>
          </rPr>
          <t>Asignaciones destinadas al pago del servicio postal nacional e internacional, gubernamental y privado a través de los establecimientos de mensajería y paquetería y servicio telegráfico nacional e internacional, requeridos en el desempeño de funciones oficiales.</t>
        </r>
        <r>
          <rPr>
            <sz val="12"/>
            <color indexed="81"/>
            <rFont val="Arial"/>
            <family val="2"/>
          </rPr>
          <t xml:space="preserve">
</t>
        </r>
      </text>
    </comment>
    <comment ref="B118" authorId="2" shapeId="0">
      <text>
        <r>
          <rPr>
            <b/>
            <sz val="12"/>
            <color indexed="81"/>
            <rFont val="Arial"/>
            <family val="2"/>
          </rPr>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r>
        <r>
          <rPr>
            <sz val="12"/>
            <color indexed="81"/>
            <rFont val="Arial"/>
            <family val="2"/>
          </rPr>
          <t xml:space="preserve">
</t>
        </r>
      </text>
    </comment>
    <comment ref="B119" authorId="2" shapeId="0">
      <text>
        <r>
          <rPr>
            <b/>
            <sz val="12"/>
            <color indexed="81"/>
            <rFont val="Arial"/>
            <family val="2"/>
          </rPr>
          <t>Asignaciones destinadas a cubrir erogaciones por concepto de arrendamiento de: edificios, locales, terrenos, maquinaria y equipo, vehículos, intangibles y otros análogos.</t>
        </r>
        <r>
          <rPr>
            <sz val="12"/>
            <color indexed="81"/>
            <rFont val="Arial"/>
            <family val="2"/>
          </rPr>
          <t xml:space="preserve">
</t>
        </r>
      </text>
    </comment>
    <comment ref="B120" authorId="2" shapeId="0">
      <text>
        <r>
          <rPr>
            <b/>
            <sz val="12"/>
            <color indexed="81"/>
            <rFont val="Arial"/>
            <family val="2"/>
          </rPr>
          <t>Asignaciones destinadas a cubrir el alquiler de terrenos.</t>
        </r>
      </text>
    </comment>
    <comment ref="B121" authorId="2" shapeId="0">
      <text>
        <r>
          <rPr>
            <b/>
            <sz val="12"/>
            <color indexed="81"/>
            <rFont val="Arial"/>
            <family val="2"/>
          </rPr>
          <t>Asignaciones destinadas a cubrir el alquiler de toda clase de edificios e instalaciones como: viviendas y edificaciones no residenciales, salones para convenciones, oficinas y locales comerciales, teatros, estudios, auditorios, bodegas, entre otros.</t>
        </r>
        <r>
          <rPr>
            <sz val="12"/>
            <color indexed="81"/>
            <rFont val="Arial"/>
            <family val="2"/>
          </rPr>
          <t xml:space="preserve">
</t>
        </r>
      </text>
    </comment>
    <comment ref="B122" authorId="2" shapeId="0">
      <text>
        <r>
          <rPr>
            <b/>
            <sz val="12"/>
            <color indexed="81"/>
            <rFont val="Arial"/>
            <family val="2"/>
          </rPr>
          <t>Asignaciones destinadas a cubrir el alquiler de toda clase de mobiliario requerido en el cumplimiento de las funciones oficiales. Incluye bienes y equipos de tecnologías de la información, tales como: equipo de cómputo, impresoras y fotocopiadoras, entre otras.</t>
        </r>
        <r>
          <rPr>
            <sz val="12"/>
            <color indexed="81"/>
            <rFont val="Arial"/>
            <family val="2"/>
          </rPr>
          <t xml:space="preserve">
</t>
        </r>
      </text>
    </comment>
    <comment ref="B123" authorId="2" shapeId="0">
      <text>
        <r>
          <rPr>
            <b/>
            <sz val="12"/>
            <color indexed="81"/>
            <rFont val="Arial"/>
            <family val="2"/>
          </rPr>
          <t>Asignaciones destinadas a cubrir el alquiler de toda clase de equipo e instrumental médico y de laboratorio.</t>
        </r>
        <r>
          <rPr>
            <sz val="12"/>
            <color indexed="81"/>
            <rFont val="Arial"/>
            <family val="2"/>
          </rPr>
          <t xml:space="preserve">
</t>
        </r>
      </text>
    </comment>
    <comment ref="B124" authorId="2" shapeId="0">
      <text>
        <r>
          <rPr>
            <b/>
            <sz val="12"/>
            <color indexed="81"/>
            <rFont val="Arial"/>
            <family val="2"/>
          </rPr>
          <t>Asignaciones destinadas a cubrir el alquiler de toda clase de equipo de transporte, ya sea terrestre, aeroespacial, marítimo, lacustre y fluvial.</t>
        </r>
        <r>
          <rPr>
            <sz val="12"/>
            <color indexed="81"/>
            <rFont val="Arial"/>
            <family val="2"/>
          </rPr>
          <t xml:space="preserve">
</t>
        </r>
      </text>
    </comment>
    <comment ref="B125" authorId="2" shapeId="0">
      <text>
        <r>
          <rPr>
            <b/>
            <sz val="12"/>
            <color indexed="81"/>
            <rFont val="Arial"/>
            <family val="2"/>
          </rPr>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r>
        <r>
          <rPr>
            <sz val="12"/>
            <color indexed="81"/>
            <rFont val="Arial"/>
            <family val="2"/>
          </rPr>
          <t xml:space="preserve">
</t>
        </r>
      </text>
    </comment>
    <comment ref="B126" authorId="2" shapeId="0">
      <text>
        <r>
          <rPr>
            <b/>
            <sz val="12"/>
            <color indexed="81"/>
            <rFont val="Arial"/>
            <family val="2"/>
          </rPr>
          <t>Asignaciones destinadas a cubrir el importe que corresponda por el uso de patentes y marcas, representaciones comerciales e industriales, regalías por derechos de autor, membresías, así como licencias de uso de programas de cómputo y su actualización.</t>
        </r>
        <r>
          <rPr>
            <sz val="12"/>
            <color indexed="81"/>
            <rFont val="Arial"/>
            <family val="2"/>
          </rPr>
          <t xml:space="preserve">
</t>
        </r>
      </text>
    </comment>
    <comment ref="B127" authorId="2" shapeId="0">
      <text>
        <r>
          <rPr>
            <b/>
            <sz val="12"/>
            <color indexed="81"/>
            <rFont val="Arial"/>
            <family val="2"/>
          </rPr>
          <t>Asignaciones destinadas a cubrir el importe que corresponda por los derechos sobre bienes en régimen de arrendamiento financiero.</t>
        </r>
        <r>
          <rPr>
            <sz val="12"/>
            <color indexed="81"/>
            <rFont val="Arial"/>
            <family val="2"/>
          </rPr>
          <t xml:space="preserve">
</t>
        </r>
      </text>
    </comment>
    <comment ref="B128" authorId="2" shapeId="0">
      <text>
        <r>
          <rPr>
            <b/>
            <sz val="12"/>
            <color indexed="81"/>
            <rFont val="Arial"/>
            <family val="2"/>
          </rPr>
          <t>Asignaciones destinadas a cubrir el alquiler de toda clase de elementos no contemplados en las partidas anteriores, sustancias y productos químicos, silla, mesas, utensilios de cocina, mantelería, lonas, carpas y similares para ocasiones especiales. Instrumentos musicales. Equipo médico como muletas y tanques de oxígeno. Equipo y vehículos recreativos y deportivos requeridos en el cumplimiento de las funciones oficiales.</t>
        </r>
        <r>
          <rPr>
            <sz val="12"/>
            <color indexed="81"/>
            <rFont val="Arial"/>
            <family val="2"/>
          </rPr>
          <t xml:space="preserve">
</t>
        </r>
      </text>
    </comment>
    <comment ref="B129" authorId="2" shapeId="0">
      <text>
        <r>
          <rPr>
            <b/>
            <sz val="12"/>
            <color indexed="81"/>
            <rFont val="Arial"/>
            <family val="2"/>
          </rPr>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r>
        <r>
          <rPr>
            <sz val="12"/>
            <color indexed="81"/>
            <rFont val="Arial"/>
            <family val="2"/>
          </rPr>
          <t xml:space="preserve">
</t>
        </r>
      </text>
    </comment>
    <comment ref="B130" authorId="2" shapeId="0">
      <text>
        <r>
          <rPr>
            <b/>
            <sz val="12"/>
            <color indexed="81"/>
            <rFont val="Arial"/>
            <family val="2"/>
          </rPr>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r>
        <r>
          <rPr>
            <sz val="12"/>
            <color indexed="81"/>
            <rFont val="Arial"/>
            <family val="2"/>
          </rPr>
          <t xml:space="preserve">
</t>
        </r>
      </text>
    </comment>
    <comment ref="B131" authorId="2" shapeId="0">
      <text>
        <r>
          <rPr>
            <b/>
            <sz val="12"/>
            <color indexed="81"/>
            <rFont val="Arial"/>
            <family val="2"/>
          </rPr>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r>
        <r>
          <rPr>
            <sz val="12"/>
            <color indexed="81"/>
            <rFont val="Arial"/>
            <family val="2"/>
          </rPr>
          <t xml:space="preserve">
</t>
        </r>
      </text>
    </comment>
    <comment ref="B132" authorId="2" shapeId="0">
      <text>
        <r>
          <rPr>
            <b/>
            <sz val="12"/>
            <color indexed="81"/>
            <rFont val="Arial"/>
            <family val="2"/>
          </rPr>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r>
        <r>
          <rPr>
            <sz val="12"/>
            <color indexed="81"/>
            <rFont val="Arial"/>
            <family val="2"/>
          </rPr>
          <t xml:space="preserve">
</t>
        </r>
      </text>
    </comment>
    <comment ref="B133" authorId="2" shapeId="0">
      <text>
        <r>
          <rPr>
            <b/>
            <sz val="12"/>
            <color indexed="81"/>
            <rFont val="Arial"/>
            <family val="2"/>
          </rPr>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cumplimientos de los programas anuales de capacitación que establezcan los entes públicos. Excluye las erogaciones por capacitación correspondientes a las prestaciones comprendidas en el capítulo 1000 Servicios Personales.</t>
        </r>
        <r>
          <rPr>
            <sz val="12"/>
            <color indexed="81"/>
            <rFont val="Arial"/>
            <family val="2"/>
          </rPr>
          <t xml:space="preserve">
</t>
        </r>
      </text>
    </comment>
    <comment ref="B134" authorId="2" shapeId="0">
      <text>
        <r>
          <rPr>
            <b/>
            <sz val="12"/>
            <color indexed="81"/>
            <rFont val="Arial"/>
            <family val="2"/>
          </rPr>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r>
        <r>
          <rPr>
            <sz val="12"/>
            <color indexed="81"/>
            <rFont val="Arial"/>
            <family val="2"/>
          </rPr>
          <t xml:space="preserve">
</t>
        </r>
      </text>
    </comment>
    <comment ref="B135" authorId="2" shapeId="0">
      <text>
        <r>
          <rPr>
            <b/>
            <sz val="12"/>
            <color indexed="81"/>
            <rFont val="Arial"/>
            <family val="2"/>
          </rPr>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r>
          <rPr>
            <sz val="12"/>
            <color indexed="81"/>
            <rFont val="Arial"/>
            <family val="2"/>
          </rPr>
          <t xml:space="preserve">
</t>
        </r>
      </text>
    </comment>
    <comment ref="B136" authorId="2" shapeId="0">
      <text>
        <r>
          <rPr>
            <b/>
            <sz val="12"/>
            <color indexed="81"/>
            <rFont val="Arial"/>
            <family val="2"/>
          </rPr>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r>
        <r>
          <rPr>
            <sz val="12"/>
            <color indexed="81"/>
            <rFont val="Arial"/>
            <family val="2"/>
          </rPr>
          <t xml:space="preserve">
</t>
        </r>
      </text>
    </comment>
    <comment ref="B137" authorId="2" shapeId="0">
      <text>
        <r>
          <rPr>
            <b/>
            <sz val="12"/>
            <color indexed="81"/>
            <rFont val="Arial"/>
            <family val="2"/>
          </rPr>
          <t>Asignaciones destinadas a cubrir las erogaciones por servicios de monitoreo de personas, objetos o procesos tanto de inmuebles de los entes públicos como de lugares de dominio público prestados por instituciones de seguridad.</t>
        </r>
        <r>
          <rPr>
            <sz val="12"/>
            <color indexed="81"/>
            <rFont val="Arial"/>
            <family val="2"/>
          </rPr>
          <t xml:space="preserve">
</t>
        </r>
      </text>
    </comment>
    <comment ref="B138" authorId="2" shapeId="0">
      <text>
        <r>
          <rPr>
            <b/>
            <sz val="12"/>
            <color indexed="81"/>
            <rFont val="Arial"/>
            <family val="2"/>
          </rPr>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r>
        <r>
          <rPr>
            <sz val="12"/>
            <color indexed="81"/>
            <rFont val="Arial"/>
            <family val="2"/>
          </rPr>
          <t xml:space="preserve">
</t>
        </r>
      </text>
    </comment>
    <comment ref="B139" authorId="2" shapeId="0">
      <text>
        <r>
          <rPr>
            <b/>
            <sz val="12"/>
            <color indexed="81"/>
            <rFont val="Arial"/>
            <family val="2"/>
          </rPr>
          <t>Asignaciones destinadas a cubrir el costo de servicios tales como: fletes y maniobras; almacenaje, embalaje y envase; así como servicios bancarios y financieros; seguros patrimoniales; comisiones por ventas.</t>
        </r>
        <r>
          <rPr>
            <sz val="12"/>
            <color indexed="81"/>
            <rFont val="Arial"/>
            <family val="2"/>
          </rPr>
          <t xml:space="preserve">
</t>
        </r>
      </text>
    </comment>
    <comment ref="B140" authorId="2" shapeId="0">
      <text>
        <r>
          <rPr>
            <b/>
            <sz val="12"/>
            <color indexed="81"/>
            <rFont val="Arial"/>
            <family val="2"/>
          </rPr>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r>
        <r>
          <rPr>
            <sz val="12"/>
            <color indexed="81"/>
            <rFont val="Arial"/>
            <family val="2"/>
          </rPr>
          <t xml:space="preserve">
</t>
        </r>
      </text>
    </comment>
    <comment ref="B141" authorId="2" shapeId="0">
      <text>
        <r>
          <rPr>
            <b/>
            <sz val="12"/>
            <color indexed="81"/>
            <rFont val="Arial"/>
            <family val="2"/>
          </rPr>
          <t>Asignaciones destinadas a cubrir los gastos por servicios de cobranza, investigación crediticia y recopilación de información sobre solvencia financiera de personas o negocios.</t>
        </r>
        <r>
          <rPr>
            <sz val="12"/>
            <color indexed="81"/>
            <rFont val="Arial"/>
            <family val="2"/>
          </rPr>
          <t xml:space="preserve">
</t>
        </r>
      </text>
    </comment>
    <comment ref="B142" authorId="2" shapeId="0">
      <text>
        <r>
          <rPr>
            <b/>
            <sz val="12"/>
            <color indexed="81"/>
            <rFont val="Arial"/>
            <family val="2"/>
          </rPr>
          <t>signaciones destinadas a cubrir el pago de servicios financieros por guarda, custodia, traslado de valores y otros gastos inherentes a la recaudación.</t>
        </r>
        <r>
          <rPr>
            <sz val="12"/>
            <color indexed="81"/>
            <rFont val="Arial"/>
            <family val="2"/>
          </rPr>
          <t xml:space="preserve">
</t>
        </r>
      </text>
    </comment>
    <comment ref="B143" authorId="2" shapeId="0">
      <text>
        <r>
          <rPr>
            <b/>
            <sz val="12"/>
            <color indexed="81"/>
            <rFont val="Arial"/>
            <family val="2"/>
          </rPr>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r>
        <r>
          <rPr>
            <sz val="12"/>
            <color indexed="81"/>
            <rFont val="Arial"/>
            <family val="2"/>
          </rPr>
          <t xml:space="preserve">
</t>
        </r>
      </text>
    </comment>
    <comment ref="B144" authorId="2" shapeId="0">
      <text>
        <r>
          <rPr>
            <b/>
            <sz val="12"/>
            <color indexed="81"/>
            <rFont val="Arial"/>
            <family val="2"/>
          </rPr>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r>
        <r>
          <rPr>
            <sz val="12"/>
            <color indexed="81"/>
            <rFont val="Arial"/>
            <family val="2"/>
          </rPr>
          <t xml:space="preserve">
</t>
        </r>
      </text>
    </comment>
    <comment ref="B145" authorId="2" shapeId="0">
      <text>
        <r>
          <rPr>
            <b/>
            <sz val="12"/>
            <color indexed="81"/>
            <rFont val="Arial"/>
            <family val="2"/>
          </rPr>
          <t>Asignaciones destinadas a cubrir el costo de los servicios de almacenamiento, embalaje, desembalaje, envase y desenvase de toda clase de objetos, artículos, materiales, mobiliario, entre otros.</t>
        </r>
        <r>
          <rPr>
            <sz val="12"/>
            <color indexed="81"/>
            <rFont val="Arial"/>
            <family val="2"/>
          </rPr>
          <t xml:space="preserve">
</t>
        </r>
      </text>
    </comment>
    <comment ref="B146" authorId="2" shapeId="0">
      <text>
        <r>
          <rPr>
            <b/>
            <sz val="12"/>
            <color indexed="81"/>
            <rFont val="Arial"/>
            <family val="2"/>
          </rPr>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r>
        <r>
          <rPr>
            <sz val="12"/>
            <color indexed="81"/>
            <rFont val="Arial"/>
            <family val="2"/>
          </rPr>
          <t xml:space="preserve">
</t>
        </r>
      </text>
    </comment>
    <comment ref="B147" authorId="2" shapeId="0">
      <text>
        <r>
          <rPr>
            <b/>
            <sz val="12"/>
            <color indexed="81"/>
            <rFont val="Arial"/>
            <family val="2"/>
          </rPr>
          <t>Asignaciones destinadas a cubrir el pago de comisiones a personas físicas, ya sean: profesionistas, técnico, expertos o peritos, así como a las personas morales, con las cuáles se tenga celebrado contrato respectivo, por los servicios de venta prestados a los entes públicos.</t>
        </r>
        <r>
          <rPr>
            <sz val="12"/>
            <color indexed="81"/>
            <rFont val="Arial"/>
            <family val="2"/>
          </rPr>
          <t xml:space="preserve">
</t>
        </r>
      </text>
    </comment>
    <comment ref="B148" authorId="2" shapeId="0">
      <text>
        <r>
          <rPr>
            <b/>
            <sz val="12"/>
            <color indexed="81"/>
            <rFont val="Arial"/>
            <family val="2"/>
          </rPr>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r>
        <r>
          <rPr>
            <sz val="12"/>
            <color indexed="81"/>
            <rFont val="Arial"/>
            <family val="2"/>
          </rPr>
          <t xml:space="preserve">
</t>
        </r>
      </text>
    </comment>
    <comment ref="B149" authorId="2" shapeId="0">
      <text>
        <r>
          <rPr>
            <b/>
            <sz val="12"/>
            <color indexed="81"/>
            <rFont val="Arial"/>
            <family val="2"/>
          </rPr>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r>
        <r>
          <rPr>
            <sz val="12"/>
            <color indexed="81"/>
            <rFont val="Arial"/>
            <family val="2"/>
          </rPr>
          <t xml:space="preserve">
</t>
        </r>
      </text>
    </comment>
    <comment ref="B150" authorId="2" shapeId="0">
      <text>
        <r>
          <rPr>
            <b/>
            <sz val="12"/>
            <color indexed="81"/>
            <rFont val="Arial"/>
            <family val="2"/>
          </rPr>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t>
        </r>
        <r>
          <rPr>
            <sz val="12"/>
            <color indexed="81"/>
            <rFont val="Arial"/>
            <family val="2"/>
          </rPr>
          <t xml:space="preserve">
</t>
        </r>
      </text>
    </comment>
    <comment ref="B151" authorId="2" shapeId="0">
      <text>
        <r>
          <rPr>
            <b/>
            <sz val="12"/>
            <color indexed="81"/>
            <rFont val="Arial"/>
            <family val="2"/>
          </rPr>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r>
      </text>
    </comment>
    <comment ref="B152" authorId="2" shapeId="0">
      <text>
        <r>
          <rPr>
            <b/>
            <sz val="12"/>
            <color indexed="81"/>
            <rFont val="Arial"/>
            <family val="2"/>
          </rPr>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r>
        <r>
          <rPr>
            <sz val="12"/>
            <color indexed="81"/>
            <rFont val="Arial"/>
            <family val="2"/>
          </rPr>
          <t xml:space="preserve">
</t>
        </r>
      </text>
    </comment>
    <comment ref="B153" authorId="2" shapeId="0">
      <text>
        <r>
          <rPr>
            <b/>
            <sz val="12"/>
            <color indexed="81"/>
            <rFont val="Arial"/>
            <family val="2"/>
          </rPr>
          <t>Asignaciones destinadas a cubrir los gastos por servicios de instalación, reparación y mantenimiento de equipo e instrumental médico y de laboratorio.</t>
        </r>
        <r>
          <rPr>
            <sz val="12"/>
            <color indexed="81"/>
            <rFont val="Arial"/>
            <family val="2"/>
          </rPr>
          <t xml:space="preserve">
</t>
        </r>
      </text>
    </comment>
    <comment ref="B154" authorId="2" shapeId="0">
      <text>
        <r>
          <rPr>
            <b/>
            <sz val="12"/>
            <color indexed="81"/>
            <rFont val="Arial"/>
            <family val="2"/>
          </rPr>
          <t>Asignaciones destinadas a cubrir los gastos por servicios de reparación y mantenimiento del equipo de transporte terrestre, aeroespacial, marítimo, lacustre y fluvial e instalación de equipos en los mismos, propiedad o al servicio de los entes públicos.</t>
        </r>
        <r>
          <rPr>
            <sz val="12"/>
            <color indexed="81"/>
            <rFont val="Arial"/>
            <family val="2"/>
          </rPr>
          <t xml:space="preserve">
</t>
        </r>
      </text>
    </comment>
    <comment ref="B155" authorId="2" shapeId="0">
      <text>
        <r>
          <rPr>
            <b/>
            <sz val="12"/>
            <color indexed="81"/>
            <rFont val="Arial"/>
            <family val="2"/>
          </rPr>
          <t>Asignaciones destinadas a cubrir los gastos por servicios de reparación y mantenimiento del equipo de defensa y seguridad.</t>
        </r>
        <r>
          <rPr>
            <sz val="12"/>
            <color indexed="81"/>
            <rFont val="Arial"/>
            <family val="2"/>
          </rPr>
          <t xml:space="preserve">
</t>
        </r>
      </text>
    </comment>
    <comment ref="B156" authorId="2" shapeId="0">
      <text>
        <r>
          <rPr>
            <b/>
            <sz val="12"/>
            <color indexed="81"/>
            <rFont val="Arial"/>
            <family val="2"/>
          </rPr>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r>
      </text>
    </comment>
    <comment ref="B157" authorId="2" shapeId="0">
      <text>
        <r>
          <rPr>
            <b/>
            <sz val="12"/>
            <color indexed="81"/>
            <rFont val="Arial"/>
            <family val="2"/>
          </rPr>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r>
        <r>
          <rPr>
            <sz val="12"/>
            <color indexed="81"/>
            <rFont val="Arial"/>
            <family val="2"/>
          </rPr>
          <t xml:space="preserve">
</t>
        </r>
      </text>
    </comment>
    <comment ref="B158" authorId="2" shapeId="0">
      <text>
        <r>
          <rPr>
            <b/>
            <sz val="12"/>
            <color indexed="81"/>
            <rFont val="Arial"/>
            <family val="2"/>
          </rPr>
          <t>Asignaciones destinadas a cubrir los gastos por control y exterminación de plagas, instalación y mantenimiento de áreas verdes como la plantación, fertilización y poda de árboles, plantas y hierbas.</t>
        </r>
        <r>
          <rPr>
            <sz val="12"/>
            <color indexed="81"/>
            <rFont val="Arial"/>
            <family val="2"/>
          </rPr>
          <t xml:space="preserve">
</t>
        </r>
      </text>
    </comment>
    <comment ref="B159" authorId="2" shapeId="0">
      <text>
        <r>
          <rPr>
            <b/>
            <sz val="12"/>
            <color indexed="81"/>
            <rFont val="Arial"/>
            <family val="2"/>
          </rPr>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r>
        <r>
          <rPr>
            <sz val="12"/>
            <color indexed="81"/>
            <rFont val="Arial"/>
            <family val="2"/>
          </rPr>
          <t xml:space="preserve">
</t>
        </r>
      </text>
    </comment>
    <comment ref="B160" authorId="2" shapeId="0">
      <text>
        <r>
          <rPr>
            <b/>
            <sz val="12"/>
            <color indexed="81"/>
            <rFont val="Arial"/>
            <family val="2"/>
          </rPr>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r>
        <r>
          <rPr>
            <sz val="12"/>
            <color indexed="81"/>
            <rFont val="Arial"/>
            <family val="2"/>
          </rPr>
          <t xml:space="preserve">
</t>
        </r>
      </text>
    </comment>
    <comment ref="B161" authorId="2" shapeId="0">
      <text>
        <r>
          <rPr>
            <b/>
            <sz val="12"/>
            <color indexed="81"/>
            <rFont val="Arial"/>
            <family val="2"/>
          </rPr>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r>
        <r>
          <rPr>
            <sz val="12"/>
            <color indexed="81"/>
            <rFont val="Arial"/>
            <family val="2"/>
          </rPr>
          <t xml:space="preserve">
</t>
        </r>
      </text>
    </comment>
    <comment ref="B162" authorId="2" shapeId="0">
      <text>
        <r>
          <rPr>
            <b/>
            <sz val="12"/>
            <color indexed="81"/>
            <rFont val="Arial"/>
            <family val="2"/>
          </rPr>
          <t>Asignaciones destinadas a cubrir los gastos por diseño y conceptualización de campañas de comunicación, preproducción, producción y copiado.</t>
        </r>
        <r>
          <rPr>
            <sz val="12"/>
            <color indexed="81"/>
            <rFont val="Arial"/>
            <family val="2"/>
          </rPr>
          <t xml:space="preserve">
</t>
        </r>
      </text>
    </comment>
    <comment ref="B163" authorId="2" shapeId="0">
      <text>
        <r>
          <rPr>
            <b/>
            <sz val="12"/>
            <color indexed="81"/>
            <rFont val="Arial"/>
            <family val="2"/>
          </rPr>
          <t>Asignaciones destinadas a cubrir gastos por concepto de revelado o impresión de fotografía.</t>
        </r>
        <r>
          <rPr>
            <sz val="12"/>
            <color indexed="81"/>
            <rFont val="Arial"/>
            <family val="2"/>
          </rPr>
          <t xml:space="preserve">
</t>
        </r>
      </text>
    </comment>
    <comment ref="B164" authorId="2" shapeId="0">
      <text>
        <r>
          <rPr>
            <b/>
            <sz val="12"/>
            <color indexed="81"/>
            <rFont val="Arial"/>
            <family val="2"/>
          </rPr>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r>
        <r>
          <rPr>
            <sz val="12"/>
            <color indexed="81"/>
            <rFont val="Arial"/>
            <family val="2"/>
          </rPr>
          <t xml:space="preserve">
</t>
        </r>
      </text>
    </comment>
    <comment ref="B165" authorId="2" shapeId="0">
      <text>
        <r>
          <rPr>
            <b/>
            <sz val="12"/>
            <color indexed="81"/>
            <rFont val="Arial"/>
            <family val="2"/>
          </rPr>
          <t>Asignaciones destinadas a cubrir el gasto por creación, difusión y transmisión de contenido de interés general o específico a través de internet exclusivamente.</t>
        </r>
        <r>
          <rPr>
            <sz val="12"/>
            <color indexed="81"/>
            <rFont val="Arial"/>
            <family val="2"/>
          </rPr>
          <t xml:space="preserve">
</t>
        </r>
      </text>
    </comment>
    <comment ref="B166" authorId="2" shapeId="0">
      <text>
        <r>
          <rPr>
            <b/>
            <sz val="12"/>
            <color indexed="81"/>
            <rFont val="Arial"/>
            <family val="2"/>
          </rPr>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r>
        <r>
          <rPr>
            <sz val="12"/>
            <color indexed="81"/>
            <rFont val="Arial"/>
            <family val="2"/>
          </rPr>
          <t xml:space="preserve">
</t>
        </r>
      </text>
    </comment>
    <comment ref="B167" authorId="2" shapeId="0">
      <text>
        <r>
          <rPr>
            <b/>
            <sz val="12"/>
            <color indexed="81"/>
            <rFont val="Arial"/>
            <family val="2"/>
          </rPr>
          <t>Asignaciones destinadas a cubrir los servicios de traslado, instalación y viáticos del personal, cuando por el desempeño de sus labores propias o comisiones de trabajo, requieran trasladarse a lugares distintos al de su adscripción.</t>
        </r>
        <r>
          <rPr>
            <sz val="12"/>
            <color indexed="81"/>
            <rFont val="Arial"/>
            <family val="2"/>
          </rPr>
          <t xml:space="preserve">
</t>
        </r>
      </text>
    </comment>
    <comment ref="B168" authorId="2" shapeId="0">
      <text>
        <r>
          <rPr>
            <b/>
            <sz val="12"/>
            <color indexed="81"/>
            <rFont val="Arial"/>
            <family val="2"/>
          </rPr>
          <t>Asignaciones destinadas a cubrir  los gastos por concepto de traslado de persona por vía aérea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69" authorId="2" shapeId="0">
      <text>
        <r>
          <rPr>
            <b/>
            <sz val="12"/>
            <color indexed="81"/>
            <rFont val="Arial"/>
            <family val="2"/>
          </rPr>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r>
        <r>
          <rPr>
            <sz val="12"/>
            <color indexed="81"/>
            <rFont val="Arial"/>
            <family val="2"/>
          </rPr>
          <t xml:space="preserve">
</t>
        </r>
      </text>
    </comment>
    <comment ref="B170" authorId="2" shapeId="0">
      <text>
        <r>
          <rPr>
            <b/>
            <sz val="12"/>
            <color indexed="81"/>
            <rFont val="Arial"/>
            <family val="2"/>
          </rPr>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71" authorId="2" shapeId="0">
      <text>
        <r>
          <rPr>
            <b/>
            <sz val="12"/>
            <color indexed="81"/>
            <rFont val="Arial"/>
            <family val="2"/>
          </rPr>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r>
        <r>
          <rPr>
            <sz val="12"/>
            <color indexed="81"/>
            <rFont val="Arial"/>
            <family val="2"/>
          </rPr>
          <t xml:space="preserve">
</t>
        </r>
      </text>
    </comment>
    <comment ref="B172" authorId="2" shapeId="0">
      <text>
        <r>
          <rPr>
            <b/>
            <sz val="12"/>
            <color indexed="81"/>
            <rFont val="Arial"/>
            <family val="2"/>
          </rPr>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3" authorId="2" shapeId="0">
      <text>
        <r>
          <rPr>
            <b/>
            <sz val="12"/>
            <color indexed="81"/>
            <rFont val="Arial"/>
            <family val="2"/>
          </rPr>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4" authorId="2" shapeId="0">
      <text>
        <r>
          <rPr>
            <b/>
            <sz val="12"/>
            <color indexed="81"/>
            <rFont val="Arial"/>
            <family val="2"/>
          </rPr>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r>
        <r>
          <rPr>
            <sz val="12"/>
            <color indexed="81"/>
            <rFont val="Arial"/>
            <family val="2"/>
          </rPr>
          <t xml:space="preserve">
</t>
        </r>
      </text>
    </comment>
    <comment ref="B175" authorId="2" shapeId="0">
      <text>
        <r>
          <rPr>
            <b/>
            <sz val="12"/>
            <color indexed="81"/>
            <rFont val="Arial"/>
            <family val="2"/>
          </rPr>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r>
        <r>
          <rPr>
            <sz val="12"/>
            <color indexed="81"/>
            <rFont val="Arial"/>
            <family val="2"/>
          </rPr>
          <t xml:space="preserve">
</t>
        </r>
      </text>
    </comment>
    <comment ref="B176" authorId="2" shapeId="0">
      <text>
        <r>
          <rPr>
            <b/>
            <sz val="12"/>
            <color indexed="81"/>
            <rFont val="Arial"/>
            <family val="2"/>
          </rPr>
          <t>Asignaciones destinadas a cubrir el pago de servicios básicos distintos de los señalados en las partidas de este concepto, tales como pensiones de estacionamiento, entre otros, requeridos en el desempeño de funciones oficiales.</t>
        </r>
        <r>
          <rPr>
            <sz val="12"/>
            <color indexed="81"/>
            <rFont val="Arial"/>
            <family val="2"/>
          </rPr>
          <t xml:space="preserve">
</t>
        </r>
      </text>
    </comment>
    <comment ref="B177" authorId="2" shapeId="0">
      <text>
        <r>
          <rPr>
            <b/>
            <sz val="12"/>
            <color indexed="81"/>
            <rFont val="Arial"/>
            <family val="2"/>
          </rPr>
          <t>Asignaciones destinadas a cubrir los servicios relacionados con la celebración de actos y ceremonias oficiales realizadas por los entes públicos; así como los gastos de representación y los necesarios para las oficinas establecidas en el exterior.</t>
        </r>
        <r>
          <rPr>
            <sz val="12"/>
            <color indexed="81"/>
            <rFont val="Arial"/>
            <family val="2"/>
          </rPr>
          <t xml:space="preserve">
</t>
        </r>
      </text>
    </comment>
    <comment ref="B178" authorId="2" shapeId="0">
      <text>
        <r>
          <rPr>
            <b/>
            <sz val="12"/>
            <color indexed="81"/>
            <rFont val="Arial"/>
            <family val="2"/>
          </rPr>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r>
        <r>
          <rPr>
            <sz val="12"/>
            <color indexed="81"/>
            <rFont val="Arial"/>
            <family val="2"/>
          </rPr>
          <t xml:space="preserve">
</t>
        </r>
      </text>
    </comment>
    <comment ref="B179" authorId="2" shapeId="0">
      <text>
        <r>
          <rPr>
            <b/>
            <sz val="12"/>
            <color indexed="81"/>
            <rFont val="Arial"/>
            <family val="2"/>
          </rPr>
          <t>Asignaciones destinadas a cubrir los servicios integrales que se contraten con motivo de la celebración de actos conmemorativos, de orden social y cultural; siempre y cuando que por tratarse de servicios integrales no pueden desagregarse en otras partidas de los capítulos 2000 Materiales y Suministros y 3000 Servicios Generales. Incluye la realización de ceremonias patrióticas y oficiales, desfiles, la adquisición de ofrendas florales y luctuosas, conciertos, entre otros.</t>
        </r>
        <r>
          <rPr>
            <sz val="12"/>
            <color indexed="81"/>
            <rFont val="Arial"/>
            <family val="2"/>
          </rPr>
          <t xml:space="preserve">
</t>
        </r>
      </text>
    </comment>
    <comment ref="B180" authorId="2" shapeId="0">
      <text>
        <r>
          <rPr>
            <b/>
            <sz val="12"/>
            <color indexed="81"/>
            <rFont val="Arial"/>
            <family val="2"/>
          </rPr>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r>
        <r>
          <rPr>
            <sz val="12"/>
            <color indexed="81"/>
            <rFont val="Arial"/>
            <family val="2"/>
          </rPr>
          <t xml:space="preserve">
</t>
        </r>
      </text>
    </comment>
    <comment ref="B181" authorId="2" shapeId="0">
      <text>
        <r>
          <rPr>
            <b/>
            <sz val="12"/>
            <color indexed="81"/>
            <rFont val="Arial"/>
            <family val="2"/>
          </rPr>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r>
        <r>
          <rPr>
            <sz val="12"/>
            <color indexed="81"/>
            <rFont val="Arial"/>
            <family val="2"/>
          </rPr>
          <t xml:space="preserve">
</t>
        </r>
      </text>
    </comment>
    <comment ref="B182" authorId="2" shapeId="0">
      <text>
        <r>
          <rPr>
            <b/>
            <sz val="12"/>
            <color indexed="81"/>
            <rFont val="Arial"/>
            <family val="2"/>
          </rPr>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r>
        <r>
          <rPr>
            <sz val="12"/>
            <color indexed="81"/>
            <rFont val="Arial"/>
            <family val="2"/>
          </rPr>
          <t xml:space="preserve">
</t>
        </r>
      </text>
    </comment>
    <comment ref="B183" authorId="2" shapeId="0">
      <text>
        <r>
          <rPr>
            <b/>
            <sz val="12"/>
            <color indexed="81"/>
            <rFont val="Arial"/>
            <family val="2"/>
          </rPr>
          <t>Asignaciones destinadas a cubrir los servicios que correspondan a este capítulo, no previstos expresamente en las partidas antes descritas.</t>
        </r>
        <r>
          <rPr>
            <sz val="12"/>
            <color indexed="81"/>
            <rFont val="Arial"/>
            <family val="2"/>
          </rPr>
          <t xml:space="preserve">
</t>
        </r>
      </text>
    </comment>
    <comment ref="B184" authorId="2" shapeId="0">
      <text>
        <r>
          <rPr>
            <b/>
            <sz val="12"/>
            <color indexed="81"/>
            <rFont val="Arial"/>
            <family val="2"/>
          </rPr>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r>
        <r>
          <rPr>
            <sz val="12"/>
            <color indexed="81"/>
            <rFont val="Arial"/>
            <family val="2"/>
          </rPr>
          <t xml:space="preserve">
</t>
        </r>
      </text>
    </comment>
    <comment ref="B185" authorId="2" shapeId="0">
      <text>
        <r>
          <rPr>
            <b/>
            <sz val="12"/>
            <color indexed="81"/>
            <rFont val="Arial"/>
            <family val="2"/>
          </rPr>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r>
        <r>
          <rPr>
            <sz val="12"/>
            <color indexed="81"/>
            <rFont val="Arial"/>
            <family val="2"/>
          </rPr>
          <t xml:space="preserve">
</t>
        </r>
      </text>
    </comment>
    <comment ref="B186" authorId="2" shapeId="0">
      <text>
        <r>
          <rPr>
            <b/>
            <sz val="12"/>
            <color indexed="81"/>
            <rFont val="Arial"/>
            <family val="2"/>
          </rPr>
          <t>Asignaciones destinadas a cubrir los impuestos y/o derechos que cause la adquisición de toda clase de bienes o servicios en el extranjero.</t>
        </r>
        <r>
          <rPr>
            <sz val="12"/>
            <color indexed="81"/>
            <rFont val="Arial"/>
            <family val="2"/>
          </rPr>
          <t xml:space="preserve">
</t>
        </r>
      </text>
    </comment>
    <comment ref="B187" authorId="2" shapeId="0">
      <text>
        <r>
          <rPr>
            <b/>
            <sz val="12"/>
            <color indexed="81"/>
            <rFont val="Arial"/>
            <family val="2"/>
          </rPr>
          <t>Asignaciones destinadas a cubrir el pago de obligaciones o indemnizaciones derivadas de resoluciones emitidas por autoridad competente.</t>
        </r>
        <r>
          <rPr>
            <sz val="12"/>
            <color indexed="81"/>
            <rFont val="Arial"/>
            <family val="2"/>
          </rPr>
          <t xml:space="preserve">
</t>
        </r>
      </text>
    </comment>
    <comment ref="B188" authorId="2" shapeId="0">
      <text>
        <r>
          <rPr>
            <b/>
            <sz val="12"/>
            <color indexed="81"/>
            <rFont val="Arial"/>
            <family val="2"/>
          </rPr>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r>
        <r>
          <rPr>
            <sz val="12"/>
            <color indexed="81"/>
            <rFont val="Arial"/>
            <family val="2"/>
          </rPr>
          <t xml:space="preserve">
</t>
        </r>
      </text>
    </comment>
    <comment ref="B189" authorId="2" shapeId="0">
      <text>
        <r>
          <rPr>
            <b/>
            <sz val="12"/>
            <color indexed="81"/>
            <rFont val="Arial"/>
            <family val="2"/>
          </rPr>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r>
        <r>
          <rPr>
            <sz val="12"/>
            <color indexed="81"/>
            <rFont val="Arial"/>
            <family val="2"/>
          </rPr>
          <t xml:space="preserve">
</t>
        </r>
      </text>
    </comment>
    <comment ref="B190" authorId="2" shapeId="0">
      <text>
        <r>
          <rPr>
            <b/>
            <sz val="12"/>
            <color indexed="81"/>
            <rFont val="Arial"/>
            <family val="2"/>
          </rPr>
          <t>Asignaciones destinadas por las empresas de participación estatal al pago de utilidades, en los términos de las disposiciones aplicables.</t>
        </r>
        <r>
          <rPr>
            <sz val="12"/>
            <color indexed="81"/>
            <rFont val="Arial"/>
            <family val="2"/>
          </rPr>
          <t xml:space="preserve">
</t>
        </r>
      </text>
    </comment>
    <comment ref="B191" authorId="2" shapeId="0">
      <text>
        <r>
          <rPr>
            <b/>
            <sz val="12"/>
            <color indexed="81"/>
            <rFont val="Arial"/>
            <family val="2"/>
          </rPr>
          <t>Asignaciones destinadas a cubrir los pagos del impuesto sobre nóminas y otros que se derivan de una relación laboral a cargo de los entes públicos en los términos de las leyes correspondientes.</t>
        </r>
        <r>
          <rPr>
            <sz val="12"/>
            <color indexed="81"/>
            <rFont val="Arial"/>
            <family val="2"/>
          </rPr>
          <t xml:space="preserve">
</t>
        </r>
      </text>
    </comment>
    <comment ref="B192" authorId="2" shapeId="0">
      <text>
        <r>
          <rPr>
            <b/>
            <sz val="12"/>
            <color indexed="81"/>
            <rFont val="Arial"/>
            <family val="2"/>
          </rPr>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r>
      </text>
    </comment>
    <comment ref="B193" authorId="2" shapeId="0">
      <text>
        <r>
          <rPr>
            <b/>
            <sz val="12"/>
            <color indexed="81"/>
            <rFont val="Arial"/>
            <family val="2"/>
          </rPr>
          <t xml:space="preserve">Asignaciones destinadas en forma directa o indirecta a los sectores públicos, privado y externo, organismos y empresas paraestatales y apoyos como parte de su política económica y social, de acuerdo con las estrategias y prioridades de desarrollo para el sostenimiento y desempeño de sus actividades.
</t>
        </r>
      </text>
    </comment>
    <comment ref="B194" authorId="2" shapeId="0">
      <text>
        <r>
          <rPr>
            <b/>
            <sz val="12"/>
            <color indexed="81"/>
            <rFont val="Arial"/>
            <family val="2"/>
          </rPr>
          <t>Asignaciones destinadas, en su caso, a los entes públicos contenidos en el Presupuesto de Egresos con el objeto de sufragar gastos inherentes a sus atribuciones.</t>
        </r>
        <r>
          <rPr>
            <sz val="12"/>
            <color indexed="81"/>
            <rFont val="Arial"/>
            <family val="2"/>
          </rPr>
          <t xml:space="preserve">
</t>
        </r>
      </text>
    </comment>
    <comment ref="B195" authorId="2" shapeId="0">
      <text>
        <r>
          <rPr>
            <b/>
            <sz val="12"/>
            <color indexed="81"/>
            <rFont val="Arial"/>
            <family val="2"/>
          </rPr>
          <t>Asignaciones presupuestarias destinadas al Poder Ejecutivo, con el objeto de financiar gastos inherentes a sus atribuciones.</t>
        </r>
        <r>
          <rPr>
            <sz val="12"/>
            <color indexed="81"/>
            <rFont val="Arial"/>
            <family val="2"/>
          </rPr>
          <t xml:space="preserve">
</t>
        </r>
      </text>
    </comment>
    <comment ref="B196" authorId="2" shapeId="0">
      <text>
        <r>
          <rPr>
            <b/>
            <sz val="12"/>
            <color indexed="81"/>
            <rFont val="Arial"/>
            <family val="2"/>
          </rPr>
          <t>Asignaciones presupuestarias destinadas al Poder Legislativo, con el objeto de financiar gastos inherentes a sus atribuciones.</t>
        </r>
        <r>
          <rPr>
            <sz val="12"/>
            <color indexed="81"/>
            <rFont val="Arial"/>
            <family val="2"/>
          </rPr>
          <t xml:space="preserve">
</t>
        </r>
      </text>
    </comment>
    <comment ref="B197" authorId="2" shapeId="0">
      <text>
        <r>
          <rPr>
            <b/>
            <sz val="12"/>
            <color indexed="81"/>
            <rFont val="Arial"/>
            <family val="2"/>
          </rPr>
          <t>Asignaciones presupuestarias destinadas al Poder Judicial, con el objeto de financiar gastos inherentes a sus atribuciones.</t>
        </r>
        <r>
          <rPr>
            <sz val="12"/>
            <color indexed="81"/>
            <rFont val="Arial"/>
            <family val="2"/>
          </rPr>
          <t xml:space="preserve">
</t>
        </r>
      </text>
    </comment>
    <comment ref="B198" authorId="2" shapeId="0">
      <text>
        <r>
          <rPr>
            <b/>
            <sz val="12"/>
            <color indexed="81"/>
            <rFont val="Arial"/>
            <family val="2"/>
          </rPr>
          <t>Asignaciones presupuestarias destinadas a Órganos Autónomos, con el objeto de financiar gastos inherentes a sus atribuciones.</t>
        </r>
        <r>
          <rPr>
            <sz val="12"/>
            <color indexed="81"/>
            <rFont val="Arial"/>
            <family val="2"/>
          </rPr>
          <t xml:space="preserve">
</t>
        </r>
      </text>
    </comment>
    <comment ref="B199" authorId="2" shapeId="0">
      <text>
        <r>
          <rPr>
            <b/>
            <sz val="12"/>
            <color indexed="81"/>
            <rFont val="Arial"/>
            <family val="2"/>
          </rPr>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0" authorId="2" shapeId="0">
      <text>
        <r>
          <rPr>
            <b/>
            <sz val="12"/>
            <color indexed="81"/>
            <rFont val="Arial"/>
            <family val="2"/>
          </rPr>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1" authorId="2" shapeId="0">
      <text>
        <r>
          <rPr>
            <b/>
            <sz val="12"/>
            <color indexed="81"/>
            <rFont val="Arial"/>
            <family val="2"/>
          </rPr>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r>
        <r>
          <rPr>
            <sz val="12"/>
            <color indexed="81"/>
            <rFont val="Arial"/>
            <family val="2"/>
          </rPr>
          <t xml:space="preserve">
</t>
        </r>
      </text>
    </comment>
    <comment ref="B202" authorId="2" shapeId="0">
      <text>
        <r>
          <rPr>
            <b/>
            <sz val="12"/>
            <color indexed="81"/>
            <rFont val="Arial"/>
            <family val="2"/>
          </rPr>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3" authorId="2" shapeId="0">
      <text>
        <r>
          <rPr>
            <b/>
            <sz val="12"/>
            <color indexed="81"/>
            <rFont val="Arial"/>
            <family val="2"/>
          </rPr>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r>
        <r>
          <rPr>
            <sz val="12"/>
            <color indexed="81"/>
            <rFont val="Arial"/>
            <family val="2"/>
          </rPr>
          <t xml:space="preserve">
</t>
        </r>
      </text>
    </comment>
    <comment ref="B204" authorId="2" shapeId="0">
      <text>
        <r>
          <rPr>
            <b/>
            <sz val="12"/>
            <color indexed="81"/>
            <rFont val="Arial"/>
            <family val="2"/>
          </rPr>
          <t>Asignaciones destinadas, en su caso, a entes públicos, otorgados por otros, con el objeto de sufragar gastos inherentes a sus atribuciones.</t>
        </r>
        <r>
          <rPr>
            <sz val="12"/>
            <color indexed="81"/>
            <rFont val="Arial"/>
            <family val="2"/>
          </rPr>
          <t xml:space="preserve">
</t>
        </r>
      </text>
    </comment>
    <comment ref="B205" authorId="2" shapeId="0">
      <text>
        <r>
          <rPr>
            <b/>
            <sz val="12"/>
            <color indexed="81"/>
            <rFont val="Arial"/>
            <family val="2"/>
          </rPr>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mercados;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6" authorId="2" shapeId="0">
      <text>
        <r>
          <rPr>
            <b/>
            <sz val="12"/>
            <color indexed="81"/>
            <rFont val="Arial"/>
            <family val="2"/>
          </rPr>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7" authorId="2" shapeId="0">
      <text>
        <r>
          <rPr>
            <b/>
            <sz val="12"/>
            <color indexed="81"/>
            <rFont val="Arial"/>
            <family val="2"/>
          </rPr>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8" authorId="2" shapeId="0">
      <text>
        <r>
          <rPr>
            <b/>
            <sz val="12"/>
            <color indexed="81"/>
            <rFont val="Arial"/>
            <family val="2"/>
          </rPr>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r>
        <r>
          <rPr>
            <sz val="12"/>
            <color indexed="81"/>
            <rFont val="Arial"/>
            <family val="2"/>
          </rPr>
          <t xml:space="preserve">
</t>
        </r>
      </text>
    </comment>
    <comment ref="B209" authorId="2" shapeId="0">
      <text>
        <r>
          <rPr>
            <b/>
            <sz val="12"/>
            <color indexed="81"/>
            <rFont val="Arial"/>
            <family val="2"/>
          </rPr>
          <t>Asignaciones que no suponen la contraprestación de bienes o servicios, que se otorgan a fideicomisos de entidades federativas y municipios para que ejecuten acciones que se les han encomendado.</t>
        </r>
        <r>
          <rPr>
            <sz val="12"/>
            <color indexed="81"/>
            <rFont val="Arial"/>
            <family val="2"/>
          </rPr>
          <t xml:space="preserve">
</t>
        </r>
      </text>
    </comment>
    <comment ref="B210" authorId="2" shapeId="0">
      <text>
        <r>
          <rPr>
            <b/>
            <sz val="12"/>
            <color indexed="81"/>
            <rFont val="Arial"/>
            <family val="2"/>
          </rPr>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r>
        <r>
          <rPr>
            <sz val="12"/>
            <color indexed="81"/>
            <rFont val="Arial"/>
            <family val="2"/>
          </rPr>
          <t xml:space="preserve">
</t>
        </r>
      </text>
    </comment>
    <comment ref="B211" authorId="2" shapeId="0">
      <text>
        <r>
          <rPr>
            <b/>
            <sz val="12"/>
            <color indexed="81"/>
            <rFont val="Arial"/>
            <family val="2"/>
          </rPr>
          <t>Asignaciones destinadas a promover y fomentar la producción y transformación de bienes y servicios.</t>
        </r>
        <r>
          <rPr>
            <sz val="12"/>
            <color indexed="81"/>
            <rFont val="Arial"/>
            <family val="2"/>
          </rPr>
          <t xml:space="preserve">
</t>
        </r>
      </text>
    </comment>
    <comment ref="B212" authorId="2" shapeId="0">
      <text>
        <r>
          <rPr>
            <b/>
            <sz val="12"/>
            <color indexed="81"/>
            <rFont val="Arial"/>
            <family val="2"/>
          </rPr>
          <t>Asignaciones destinadas a las empresas para promover la comercialización y distribución de los bienes y servicios básicos.</t>
        </r>
        <r>
          <rPr>
            <sz val="12"/>
            <color indexed="81"/>
            <rFont val="Arial"/>
            <family val="2"/>
          </rPr>
          <t xml:space="preserve">
</t>
        </r>
      </text>
    </comment>
    <comment ref="B213" authorId="2" shapeId="0">
      <text>
        <r>
          <rPr>
            <b/>
            <sz val="12"/>
            <color indexed="81"/>
            <rFont val="Arial"/>
            <family val="2"/>
          </rPr>
          <t>Asignaciones destinadas a las empresas para mantener y promover la inversión de los sectores social y privado en actividades económicas estratégicas.</t>
        </r>
        <r>
          <rPr>
            <sz val="12"/>
            <color indexed="81"/>
            <rFont val="Arial"/>
            <family val="2"/>
          </rPr>
          <t xml:space="preserve">
</t>
        </r>
      </text>
    </comment>
    <comment ref="B214" authorId="2" shapeId="0">
      <text>
        <r>
          <rPr>
            <b/>
            <sz val="12"/>
            <color indexed="81"/>
            <rFont val="Arial"/>
            <family val="2"/>
          </rPr>
          <t>Asignaciones destinadas a las empresas para promover la prestación de servicios públicos.</t>
        </r>
        <r>
          <rPr>
            <sz val="12"/>
            <color indexed="81"/>
            <rFont val="Arial"/>
            <family val="2"/>
          </rPr>
          <t xml:space="preserve">
</t>
        </r>
      </text>
    </comment>
    <comment ref="B215" authorId="2" shapeId="0">
      <text>
        <r>
          <rPr>
            <b/>
            <sz val="12"/>
            <color indexed="81"/>
            <rFont val="Arial"/>
            <family val="2"/>
          </rPr>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r>
        <r>
          <rPr>
            <sz val="12"/>
            <color indexed="81"/>
            <rFont val="Arial"/>
            <family val="2"/>
          </rPr>
          <t xml:space="preserve">
</t>
        </r>
      </text>
    </comment>
    <comment ref="B216" authorId="2" shapeId="0">
      <text>
        <r>
          <rPr>
            <b/>
            <sz val="12"/>
            <color indexed="81"/>
            <rFont val="Arial"/>
            <family val="2"/>
          </rPr>
          <t>Asignaciones destinadas a otorgar subsidios a través de sociedades hipotecarias, fondos y fideicomisos, para la construcción y adquisición de vivienda, preferentemente a tasas de interés social.</t>
        </r>
        <r>
          <rPr>
            <sz val="12"/>
            <color indexed="81"/>
            <rFont val="Arial"/>
            <family val="2"/>
          </rPr>
          <t xml:space="preserve">
</t>
        </r>
      </text>
    </comment>
    <comment ref="B217" authorId="2" shapeId="0">
      <text>
        <r>
          <rPr>
            <b/>
            <sz val="12"/>
            <color indexed="81"/>
            <rFont val="Arial"/>
            <family val="2"/>
          </rPr>
          <t>Asignaciones destinadas a las empresas para mantener un menor nivel en los precios de bienes y servicios de consumo básico que distribuyen los sectores económicos.</t>
        </r>
        <r>
          <rPr>
            <sz val="12"/>
            <color indexed="81"/>
            <rFont val="Arial"/>
            <family val="2"/>
          </rPr>
          <t xml:space="preserve">
</t>
        </r>
      </text>
    </comment>
    <comment ref="B218" authorId="2" shapeId="0">
      <text>
        <r>
          <rPr>
            <b/>
            <sz val="12"/>
            <color indexed="81"/>
            <rFont val="Arial"/>
            <family val="2"/>
          </rPr>
          <t>Asignaciones destinadas a favor de entidades federativas y municipios con la finalidad de apoyarlos en su fortalecimiento financiero y, en caso de desastres naturales o contingencias económicas, así como para dar cumplimiento a convenios suscritos.</t>
        </r>
        <r>
          <rPr>
            <sz val="12"/>
            <color indexed="81"/>
            <rFont val="Arial"/>
            <family val="2"/>
          </rPr>
          <t xml:space="preserve">
</t>
        </r>
      </text>
    </comment>
    <comment ref="B219" authorId="2" shapeId="0">
      <text>
        <r>
          <rPr>
            <b/>
            <sz val="12"/>
            <color indexed="81"/>
            <rFont val="Arial"/>
            <family val="2"/>
          </rPr>
          <t>Asignaciones otorgadas para el desarrollo de actividades prioritarias de interés general a través de los entes públicos a los diferentes sectores de la sociedad, cuyo objeto no haya sido considerado en las partidas anteriores de este concepto.</t>
        </r>
        <r>
          <rPr>
            <sz val="12"/>
            <color indexed="81"/>
            <rFont val="Arial"/>
            <family val="2"/>
          </rPr>
          <t xml:space="preserve">
</t>
        </r>
      </text>
    </comment>
    <comment ref="B220" authorId="2" shapeId="0">
      <text>
        <r>
          <rPr>
            <b/>
            <sz val="12"/>
            <color indexed="81"/>
            <rFont val="Arial"/>
            <family val="2"/>
          </rPr>
          <t>Asignaciones que los entes públicos otorgan a personas, instituciones y diversos sectores de la población para propósitos sociales.</t>
        </r>
        <r>
          <rPr>
            <sz val="12"/>
            <color indexed="81"/>
            <rFont val="Arial"/>
            <family val="2"/>
          </rPr>
          <t xml:space="preserve">
</t>
        </r>
      </text>
    </comment>
    <comment ref="B221" authorId="2" shapeId="0">
      <text>
        <r>
          <rPr>
            <b/>
            <sz val="12"/>
            <color indexed="81"/>
            <rFont val="Arial"/>
            <family val="2"/>
          </rPr>
          <t>Asignaciones destinadas al auxilio o ayudas especiales que no revisten carácter permanente, que los entes públicos otorgan a personas u hogares para propósitos sociales.</t>
        </r>
        <r>
          <rPr>
            <sz val="12"/>
            <color indexed="81"/>
            <rFont val="Arial"/>
            <family val="2"/>
          </rPr>
          <t xml:space="preserve">
</t>
        </r>
      </text>
    </comment>
    <comment ref="B222" authorId="2" shapeId="0">
      <text>
        <r>
          <rPr>
            <b/>
            <sz val="12"/>
            <color indexed="81"/>
            <rFont val="Arial"/>
            <family val="2"/>
          </rPr>
          <t>Asignaciones destinadas a becas y otras ayudas para programas de formación o capacitación acordadas con personas.</t>
        </r>
        <r>
          <rPr>
            <sz val="12"/>
            <color indexed="81"/>
            <rFont val="Arial"/>
            <family val="2"/>
          </rPr>
          <t xml:space="preserve">
</t>
        </r>
      </text>
    </comment>
    <comment ref="B223" authorId="2" shapeId="0">
      <text>
        <r>
          <rPr>
            <b/>
            <sz val="12"/>
            <color indexed="81"/>
            <rFont val="Arial"/>
            <family val="2"/>
          </rPr>
          <t>Asignaciones destinadas para la atención de gastos corrientes de establecimientos de enseñanza.</t>
        </r>
      </text>
    </comment>
    <comment ref="B224" authorId="2" shapeId="0">
      <text>
        <r>
          <rPr>
            <b/>
            <sz val="12"/>
            <color indexed="81"/>
            <rFont val="Arial"/>
            <family val="2"/>
          </rPr>
          <t>Asignaciones destinadas al desarrollo de actividades científicas o académicas. Incluye las erogaciones corrientes de los investigadores.</t>
        </r>
        <r>
          <rPr>
            <sz val="12"/>
            <color indexed="81"/>
            <rFont val="Arial"/>
            <family val="2"/>
          </rPr>
          <t xml:space="preserve">
</t>
        </r>
      </text>
    </comment>
    <comment ref="B225" authorId="2" shapeId="0">
      <text>
        <r>
          <rPr>
            <b/>
            <sz val="12"/>
            <color indexed="81"/>
            <rFont val="Arial"/>
            <family val="2"/>
          </rPr>
          <t>Asignaciones destinadas al auxilio y estímulo de acciones realizadas por instituciones sin fines de lucro que contribuyan a la consecución de los objetivos del ente público otorgante.</t>
        </r>
        <r>
          <rPr>
            <sz val="12"/>
            <color indexed="81"/>
            <rFont val="Arial"/>
            <family val="2"/>
          </rPr>
          <t xml:space="preserve">
</t>
        </r>
      </text>
    </comment>
    <comment ref="B226" authorId="2" shapeId="0">
      <text>
        <r>
          <rPr>
            <b/>
            <sz val="12"/>
            <color indexed="81"/>
            <rFont val="Arial"/>
            <family val="2"/>
          </rPr>
          <t>Asignaciones destinadas a promover el cooperativismo.</t>
        </r>
        <r>
          <rPr>
            <sz val="12"/>
            <color indexed="81"/>
            <rFont val="Arial"/>
            <family val="2"/>
          </rPr>
          <t xml:space="preserve">
</t>
        </r>
      </text>
    </comment>
    <comment ref="B227" authorId="2" shapeId="0">
      <text>
        <r>
          <rPr>
            <b/>
            <sz val="12"/>
            <color indexed="81"/>
            <rFont val="Arial"/>
            <family val="2"/>
          </rPr>
          <t>Asignaciones destinadas a cubrir erogaciones que realizan los institutos electorales a los partidos políticos.</t>
        </r>
        <r>
          <rPr>
            <sz val="12"/>
            <color indexed="81"/>
            <rFont val="Arial"/>
            <family val="2"/>
          </rPr>
          <t xml:space="preserve">
</t>
        </r>
      </text>
    </comment>
    <comment ref="B228" authorId="2" shapeId="0">
      <text>
        <r>
          <rPr>
            <b/>
            <sz val="12"/>
            <color indexed="81"/>
            <rFont val="Arial"/>
            <family val="2"/>
          </rPr>
          <t>Asignaciones destinadas a atender a la población por contingencias y desastres naturales, así como las actividades relacionadas con su prevención, operación y supervisión.</t>
        </r>
        <r>
          <rPr>
            <sz val="12"/>
            <color indexed="81"/>
            <rFont val="Arial"/>
            <family val="2"/>
          </rPr>
          <t xml:space="preserve">
</t>
        </r>
      </text>
    </comment>
    <comment ref="B229" authorId="2" shapeId="0">
      <text>
        <r>
          <rPr>
            <b/>
            <sz val="12"/>
            <color indexed="81"/>
            <rFont val="Arial"/>
            <family val="2"/>
          </rPr>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0" authorId="2" shapeId="0">
      <text>
        <r>
          <rPr>
            <b/>
            <sz val="12"/>
            <color indexed="81"/>
            <rFont val="Arial"/>
            <family val="2"/>
          </rPr>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r>
      </text>
    </comment>
    <comment ref="B231" authorId="2" shapeId="0">
      <text>
        <r>
          <rPr>
            <b/>
            <sz val="12"/>
            <color indexed="81"/>
            <rFont val="Arial"/>
            <family val="2"/>
          </rPr>
          <t>Asignaciones para el pago a jubilados,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2" authorId="2" shapeId="0">
      <text>
        <r>
          <rPr>
            <b/>
            <sz val="12"/>
            <color indexed="81"/>
            <rFont val="Arial"/>
            <family val="2"/>
          </rPr>
          <t>Asignaciones destinadas a cubrir erogaciones que no estén consideradas en las partidas anteriores de este concepto como son: el pago de sumas aseguradas y prestaciones económicas no consideradas en los conceptos anteriores.</t>
        </r>
        <r>
          <rPr>
            <sz val="12"/>
            <color indexed="81"/>
            <rFont val="Arial"/>
            <family val="2"/>
          </rPr>
          <t xml:space="preserve">
</t>
        </r>
      </text>
    </comment>
    <comment ref="B233" authorId="2" shapeId="0">
      <text>
        <r>
          <rPr>
            <b/>
            <sz val="12"/>
            <color indexed="81"/>
            <rFont val="Arial"/>
            <family val="2"/>
          </rPr>
          <t>Asignaciones que se otorgan a fideicomisos, mandatos y otros análogos para que por cuenta de los entes públicos ejecuten acciones que éstos les han encomendado.</t>
        </r>
        <r>
          <rPr>
            <sz val="12"/>
            <color indexed="81"/>
            <rFont val="Arial"/>
            <family val="2"/>
          </rPr>
          <t xml:space="preserve">
</t>
        </r>
      </text>
    </comment>
    <comment ref="B234" authorId="2" shapeId="0">
      <text>
        <r>
          <rPr>
            <b/>
            <sz val="12"/>
            <color indexed="81"/>
            <rFont val="Arial"/>
            <family val="2"/>
          </rPr>
          <t>Asignaciones que no suponen la contraprestación de bienes o servicios que se otorgan a fideicomisos del Poder Ejecutivo no incluidos en el Presupuesto de Egresos para que por cuenta de los entes públicos ejecuten acciones que éstos les han encomendado.</t>
        </r>
        <r>
          <rPr>
            <sz val="12"/>
            <color indexed="81"/>
            <rFont val="Arial"/>
            <family val="2"/>
          </rPr>
          <t xml:space="preserve">
</t>
        </r>
      </text>
    </comment>
    <comment ref="B235" authorId="2" shapeId="0">
      <text>
        <r>
          <rPr>
            <b/>
            <sz val="12"/>
            <color indexed="81"/>
            <rFont val="Arial"/>
            <family val="2"/>
          </rPr>
          <t>Asignaciones que no suponen la contraprestación de bienes o servicios que se otorgan a fideicomisos del Poder Legislativo no incluidos en el Presupuesto de Egresos para que por cuenta de los entes públicos ejecuten acciones que éstos les han encomendado.</t>
        </r>
        <r>
          <rPr>
            <sz val="12"/>
            <color indexed="81"/>
            <rFont val="Arial"/>
            <family val="2"/>
          </rPr>
          <t xml:space="preserve">
</t>
        </r>
      </text>
    </comment>
    <comment ref="B236" authorId="2" shapeId="0">
      <text>
        <r>
          <rPr>
            <b/>
            <sz val="12"/>
            <color indexed="81"/>
            <rFont val="Arial"/>
            <family val="2"/>
          </rPr>
          <t>Asignaciones que no suponen la contraprestación de bienes o servicios que se otorgan a Fideicomisos del Poder Judicial no incluidos en el Presupuesto de Egresos para que por cuenta de los entes públicos ejecuten acciones que éstos les han encomendado.</t>
        </r>
        <r>
          <rPr>
            <sz val="12"/>
            <color indexed="81"/>
            <rFont val="Arial"/>
            <family val="2"/>
          </rPr>
          <t xml:space="preserve">
</t>
        </r>
      </text>
    </comment>
    <comment ref="B237" authorId="2" shapeId="0">
      <text>
        <r>
          <rPr>
            <b/>
            <sz val="12"/>
            <color indexed="81"/>
            <rFont val="Arial"/>
            <family val="2"/>
          </rPr>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r>
      </text>
    </comment>
    <comment ref="B238" authorId="2" shapeId="0">
      <text>
        <r>
          <rPr>
            <b/>
            <sz val="12"/>
            <color indexed="81"/>
            <rFont val="Arial"/>
            <family val="2"/>
          </rPr>
          <t>Asignaciones internas, que no suponen la contraprestación de bienes o servicios, destinada a fideicomisos empresariales y no financieros, con el objeto de financiar parte de los gastos inherentes a sus funciones.</t>
        </r>
        <r>
          <rPr>
            <sz val="12"/>
            <color indexed="81"/>
            <rFont val="Arial"/>
            <family val="2"/>
          </rPr>
          <t xml:space="preserve">
</t>
        </r>
      </text>
    </comment>
    <comment ref="B239" authorId="2" shapeId="0">
      <text>
        <r>
          <rPr>
            <b/>
            <sz val="12"/>
            <color indexed="81"/>
            <rFont val="Arial"/>
            <family val="2"/>
          </rPr>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r>
        <r>
          <rPr>
            <sz val="12"/>
            <color indexed="81"/>
            <rFont val="Arial"/>
            <family val="2"/>
          </rPr>
          <t xml:space="preserve">
</t>
        </r>
      </text>
    </comment>
    <comment ref="B240" authorId="2" shapeId="0">
      <text>
        <r>
          <rPr>
            <sz val="12"/>
            <color indexed="81"/>
            <rFont val="Arial"/>
            <family val="2"/>
          </rPr>
          <t xml:space="preserve">
Asignaciones internas, que no suponen la contraprestación de bienes o servicios, destinadas a otros fideicomisos no clasificados en las partidas anteriores, con el objeto de financiar parte de los gastos inherentes a sus funciones</t>
        </r>
      </text>
    </comment>
    <comment ref="B241" authorId="2" shapeId="0">
      <text>
        <r>
          <rPr>
            <b/>
            <sz val="12"/>
            <color indexed="81"/>
            <rFont val="Arial"/>
            <family val="2"/>
          </rPr>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r>
        <r>
          <rPr>
            <sz val="12"/>
            <color indexed="81"/>
            <rFont val="Arial"/>
            <family val="2"/>
          </rPr>
          <t xml:space="preserve">
</t>
        </r>
      </text>
    </comment>
    <comment ref="B242" authorId="2" shapeId="0">
      <text>
        <r>
          <rPr>
            <b/>
            <sz val="12"/>
            <color indexed="81"/>
            <rFont val="Arial"/>
            <family val="2"/>
          </rPr>
          <t>Asignaciones destinadas a cuotas y aportaciones de seguridad social que aporta el Estado de carácter estatutario y para seguros de retiro, cesantía en edad avanzada y vejez distintas a las consideradas en el capítulo 1000 "Servicos Personales".</t>
        </r>
        <r>
          <rPr>
            <sz val="12"/>
            <color indexed="81"/>
            <rFont val="Arial"/>
            <family val="2"/>
          </rPr>
          <t xml:space="preserve">
</t>
        </r>
      </text>
    </comment>
    <comment ref="B243" authorId="2" shapeId="0">
      <text>
        <r>
          <rPr>
            <b/>
            <sz val="12"/>
            <color indexed="81"/>
            <rFont val="Arial"/>
            <family val="2"/>
          </rPr>
          <t>Asignaciones que los entes públicos destinan por causa de utilidad social para otorgar donativos a instituciones no lucrativas destinadas a actividades educativas, culturales, de salud, de investigación científica, de aplicación de nuevas tecnologías o de beneficiencia, en términos de las disposiciones aplicables.</t>
        </r>
        <r>
          <rPr>
            <sz val="12"/>
            <color indexed="81"/>
            <rFont val="Arial"/>
            <family val="2"/>
          </rPr>
          <t xml:space="preserve">
</t>
        </r>
      </text>
    </comment>
    <comment ref="B244" authorId="2" shapeId="0">
      <text>
        <r>
          <rPr>
            <b/>
            <sz val="12"/>
            <color indexed="81"/>
            <rFont val="Arial"/>
            <family val="2"/>
          </rPr>
          <t>Asignaciones destinadas a instituciones privadas que desarrollen actividades sociales, culturales, de beneficiencia o sanitarias sin fines de lucro, para la continuación de su labor social. Incluye las asignaciones en dinero o en especie destinadas a instituciones, tales como: escuelas, institutos, universidades, centros de investigación, hospitales, museos, fundaciones, entre otros.</t>
        </r>
        <r>
          <rPr>
            <sz val="12"/>
            <color indexed="81"/>
            <rFont val="Arial"/>
            <family val="2"/>
          </rPr>
          <t xml:space="preserve">
</t>
        </r>
      </text>
    </comment>
    <comment ref="B245" authorId="2" shapeId="0">
      <text>
        <r>
          <rPr>
            <b/>
            <sz val="12"/>
            <color indexed="81"/>
            <rFont val="Arial"/>
            <family val="2"/>
          </rPr>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r>
        <r>
          <rPr>
            <sz val="12"/>
            <color indexed="81"/>
            <rFont val="Arial"/>
            <family val="2"/>
          </rPr>
          <t xml:space="preserve">
</t>
        </r>
      </text>
    </comment>
    <comment ref="B246" authorId="2" shapeId="0">
      <text>
        <r>
          <rPr>
            <b/>
            <sz val="12"/>
            <color indexed="81"/>
            <rFont val="Arial"/>
            <family val="2"/>
          </rPr>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beneficiencia o sanitarias, para la continuación de su labor social.</t>
        </r>
        <r>
          <rPr>
            <sz val="12"/>
            <color indexed="81"/>
            <rFont val="Arial"/>
            <family val="2"/>
          </rPr>
          <t xml:space="preserve">
</t>
        </r>
      </text>
    </comment>
    <comment ref="B247" authorId="2" shapeId="0">
      <text>
        <r>
          <rPr>
            <b/>
            <sz val="12"/>
            <color indexed="81"/>
            <rFont val="Arial"/>
            <family val="2"/>
          </rPr>
          <t>Asignaciones que los entes públicos otorgan en los términos del Presupuesto de Egreso y las demás disposiciones aplicables, por concepto de donativos en dinero y donaciones en especie a favor de fideicomisos constituidos por las entidades federativas, que desarrollen actividades administrativas, sociales, culturales, de beneficiencia o sanitarias, para la continuación de su labor social.</t>
        </r>
        <r>
          <rPr>
            <sz val="12"/>
            <color indexed="81"/>
            <rFont val="Arial"/>
            <family val="2"/>
          </rPr>
          <t xml:space="preserve">
</t>
        </r>
      </text>
    </comment>
    <comment ref="B248" authorId="2" shapeId="0">
      <text>
        <r>
          <rPr>
            <b/>
            <sz val="12"/>
            <color indexed="81"/>
            <rFont val="Arial"/>
            <family val="2"/>
          </rPr>
          <t>Asignaciones que los entes públicos otorgan, en los términos del Presupuesto de Egreso y las demás disposiciones aplicables, por concepto de donativos en dinero y donaciones en especie a favor de instituciones internacionales gubernamentales o privadas sin fines de lucro que contribuyan a la consecución de objetivos de beneficio social y cultural.</t>
        </r>
        <r>
          <rPr>
            <sz val="12"/>
            <color indexed="81"/>
            <rFont val="Arial"/>
            <family val="2"/>
          </rPr>
          <t xml:space="preserve">
</t>
        </r>
      </text>
    </comment>
    <comment ref="B249" authorId="2" shapeId="0">
      <text>
        <r>
          <rPr>
            <b/>
            <sz val="12"/>
            <color indexed="81"/>
            <rFont val="Arial"/>
            <family val="2"/>
          </rPr>
          <t>Asignaciones que se otorgan para cubrir cuotas y aportaciones a instituciones y órganos internacionales. Derivadas de acuerdos, convenios o tratados celebrados por los entes públicos.</t>
        </r>
        <r>
          <rPr>
            <sz val="12"/>
            <color indexed="81"/>
            <rFont val="Arial"/>
            <family val="2"/>
          </rPr>
          <t xml:space="preserve">
</t>
        </r>
      </text>
    </comment>
    <comment ref="B250" authorId="2" shapeId="0">
      <text>
        <r>
          <rPr>
            <b/>
            <sz val="12"/>
            <color indexed="81"/>
            <rFont val="Arial"/>
            <family val="2"/>
          </rPr>
          <t>Asignaciones que no suponen la contraprestación de bienes o servicios, se otorgan para cubrir cuotas y aportaciones a gobiernos extranjeros, derivadas de acuerdos, convenios o tratados celebrados por los entes públicos.</t>
        </r>
        <r>
          <rPr>
            <sz val="12"/>
            <color indexed="81"/>
            <rFont val="Arial"/>
            <family val="2"/>
          </rPr>
          <t xml:space="preserve">
</t>
        </r>
      </text>
    </comment>
    <comment ref="B251" authorId="2" shapeId="0">
      <text>
        <r>
          <rPr>
            <b/>
            <sz val="12"/>
            <color indexed="81"/>
            <rFont val="Arial"/>
            <family val="2"/>
          </rPr>
          <t>Asignaciones que no suponen la contraprestación de bienes o servicios, se otorgan para cubrir cuotas y aportaciones a organismos internacionales, derivadas de acuerdos, convenios o tratados celebrados por los entes públicos.</t>
        </r>
        <r>
          <rPr>
            <sz val="12"/>
            <color indexed="81"/>
            <rFont val="Arial"/>
            <family val="2"/>
          </rPr>
          <t xml:space="preserve">
</t>
        </r>
      </text>
    </comment>
    <comment ref="B252" authorId="2" shapeId="0">
      <text>
        <r>
          <rPr>
            <b/>
            <sz val="12"/>
            <color indexed="81"/>
            <rFont val="Arial"/>
            <family val="2"/>
          </rPr>
          <t>Asignaciones que no suponen la contraprestación de bienes o servicios, se otorgan para cubrir cuotas y aportaciones al sector privado externo, derivadas de acuerdos, convenios o tratados celebrados por los entes públicos.</t>
        </r>
        <r>
          <rPr>
            <sz val="12"/>
            <color indexed="81"/>
            <rFont val="Arial"/>
            <family val="2"/>
          </rPr>
          <t xml:space="preserve">
</t>
        </r>
      </text>
    </comment>
    <comment ref="B253" authorId="2" shapeId="0">
      <text>
        <r>
          <rPr>
            <b/>
            <sz val="12"/>
            <color indexed="81"/>
            <rFont val="Arial"/>
            <family val="2"/>
          </rPr>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r>
        <r>
          <rPr>
            <sz val="12"/>
            <color indexed="81"/>
            <rFont val="Arial"/>
            <family val="2"/>
          </rPr>
          <t xml:space="preserve">
</t>
        </r>
      </text>
    </comment>
    <comment ref="B254" authorId="2" shapeId="0">
      <text>
        <r>
          <rPr>
            <b/>
            <sz val="12"/>
            <color indexed="81"/>
            <rFont val="Arial"/>
            <family val="2"/>
          </rPr>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r>
        <r>
          <rPr>
            <sz val="12"/>
            <color indexed="81"/>
            <rFont val="Arial"/>
            <family val="2"/>
          </rPr>
          <t xml:space="preserve">
</t>
        </r>
      </text>
    </comment>
    <comment ref="B255" authorId="2" shapeId="0">
      <text>
        <r>
          <rPr>
            <b/>
            <sz val="12"/>
            <color indexed="81"/>
            <rFont val="Arial"/>
            <family val="2"/>
          </rPr>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r>
      </text>
    </comment>
    <comment ref="B256" authorId="2" shapeId="0">
      <text>
        <r>
          <rPr>
            <b/>
            <sz val="12"/>
            <color indexed="81"/>
            <rFont val="Arial"/>
            <family val="2"/>
          </rPr>
          <t>Asignaciones destinadas a todo tipo de muebles ensamblados, tapizados, sofás-cama, sillones reclinables, muebles de mimbre, ratán y bejuco y materiales similares, cocinas y sus partes. Excepto muebles de oficina y estantería.</t>
        </r>
        <r>
          <rPr>
            <sz val="12"/>
            <color indexed="81"/>
            <rFont val="Arial"/>
            <family val="2"/>
          </rPr>
          <t xml:space="preserve">
</t>
        </r>
      </text>
    </comment>
    <comment ref="B257" authorId="2" shapeId="0">
      <text>
        <r>
          <rPr>
            <b/>
            <sz val="12"/>
            <color indexed="81"/>
            <rFont val="Arial"/>
            <family val="2"/>
          </rPr>
          <t>Asignaciones destinadas a cubrir adquisición de obras y colecciones de carácter histórico y cultural de manera permanente de bienes artísticos y culturales como colecciones de pinturas, esculturas, cuadros, etc.</t>
        </r>
        <r>
          <rPr>
            <sz val="12"/>
            <color indexed="81"/>
            <rFont val="Arial"/>
            <family val="2"/>
          </rPr>
          <t xml:space="preserve">
</t>
        </r>
      </text>
    </comment>
    <comment ref="B258" authorId="2" shapeId="0">
      <text>
        <r>
          <rPr>
            <b/>
            <sz val="12"/>
            <color indexed="81"/>
            <rFont val="Arial"/>
            <family val="2"/>
          </rPr>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r>
        <r>
          <rPr>
            <sz val="12"/>
            <color indexed="81"/>
            <rFont val="Arial"/>
            <family val="2"/>
          </rPr>
          <t xml:space="preserve">
</t>
        </r>
      </text>
    </comment>
    <comment ref="B259" authorId="2" shapeId="0">
      <text>
        <r>
          <rPr>
            <b/>
            <sz val="12"/>
            <color indexed="81"/>
            <rFont val="Arial"/>
            <family val="2"/>
          </rPr>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r>
        <r>
          <rPr>
            <sz val="12"/>
            <color indexed="81"/>
            <rFont val="Arial"/>
            <family val="2"/>
          </rPr>
          <t xml:space="preserve">
</t>
        </r>
      </text>
    </comment>
    <comment ref="B260" authorId="2" shapeId="0">
      <text>
        <r>
          <rPr>
            <b/>
            <sz val="12"/>
            <color indexed="81"/>
            <rFont val="Arial"/>
            <family val="2"/>
          </rPr>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r>
        <r>
          <rPr>
            <sz val="12"/>
            <color indexed="81"/>
            <rFont val="Arial"/>
            <family val="2"/>
          </rPr>
          <t xml:space="preserve">
</t>
        </r>
      </text>
    </comment>
    <comment ref="B261" authorId="2" shapeId="0">
      <text>
        <r>
          <rPr>
            <b/>
            <sz val="12"/>
            <color indexed="81"/>
            <rFont val="Arial"/>
            <family val="2"/>
          </rPr>
          <t>Asignaciones destinadas a la adquisición de equipos educacionales y recreativos, tales como: equipos y aparatos audiovisuales, aparatos de gimnasia, proyectores, cámaras fotográficas, entre otros. Incluye refacciones y accesorios mayores correspondientes a este concepto.</t>
        </r>
        <r>
          <rPr>
            <sz val="12"/>
            <color indexed="81"/>
            <rFont val="Arial"/>
            <family val="2"/>
          </rPr>
          <t xml:space="preserve">
</t>
        </r>
      </text>
    </comment>
    <comment ref="B262" authorId="2" shapeId="0">
      <text>
        <r>
          <rPr>
            <b/>
            <sz val="12"/>
            <color indexed="81"/>
            <rFont val="Arial"/>
            <family val="2"/>
          </rPr>
          <t>Asignaciones destinadas a la adquisición de equipos, tales como: proyectores, micrófonos, grabadores, televisores, entre otros.</t>
        </r>
        <r>
          <rPr>
            <sz val="12"/>
            <color indexed="81"/>
            <rFont val="Arial"/>
            <family val="2"/>
          </rPr>
          <t xml:space="preserve">
</t>
        </r>
      </text>
    </comment>
    <comment ref="B263" authorId="2" shapeId="0">
      <text>
        <r>
          <rPr>
            <b/>
            <sz val="12"/>
            <color indexed="81"/>
            <rFont val="Arial"/>
            <family val="2"/>
          </rPr>
          <t>Asignaciones destinadas a la adquisición de aparatos, tales como: aparatos y equipos de gimnasia y prácticas deportivas, entre otros.</t>
        </r>
        <r>
          <rPr>
            <sz val="12"/>
            <color indexed="81"/>
            <rFont val="Arial"/>
            <family val="2"/>
          </rPr>
          <t xml:space="preserve">
</t>
        </r>
      </text>
    </comment>
    <comment ref="B264" authorId="2" shapeId="0">
      <text>
        <r>
          <rPr>
            <b/>
            <sz val="12"/>
            <color indexed="81"/>
            <rFont val="Arial"/>
            <family val="2"/>
          </rPr>
          <t>Asignaciones destinadas a la adquisición de cámaras fotográficas, equipos y accesorios fotográficos y aparatos de proyección y de video, entre otros.</t>
        </r>
        <r>
          <rPr>
            <sz val="12"/>
            <color indexed="81"/>
            <rFont val="Arial"/>
            <family val="2"/>
          </rPr>
          <t xml:space="preserve">
</t>
        </r>
      </text>
    </comment>
    <comment ref="B265" authorId="2" shapeId="0">
      <text>
        <r>
          <rPr>
            <b/>
            <sz val="12"/>
            <color indexed="81"/>
            <rFont val="Arial"/>
            <family val="2"/>
          </rPr>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r>
        <r>
          <rPr>
            <sz val="12"/>
            <color indexed="81"/>
            <rFont val="Arial"/>
            <family val="2"/>
          </rPr>
          <t xml:space="preserve">
</t>
        </r>
      </text>
    </comment>
    <comment ref="B266" authorId="2" shapeId="0">
      <text>
        <r>
          <rPr>
            <b/>
            <sz val="12"/>
            <color indexed="81"/>
            <rFont val="Arial"/>
            <family val="2"/>
          </rPr>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r>
        <r>
          <rPr>
            <sz val="12"/>
            <color indexed="81"/>
            <rFont val="Arial"/>
            <family val="2"/>
          </rPr>
          <t xml:space="preserve">
</t>
        </r>
      </text>
    </comment>
    <comment ref="B267" authorId="2" shapeId="0">
      <text>
        <r>
          <rPr>
            <b/>
            <sz val="12"/>
            <color indexed="81"/>
            <rFont val="Arial"/>
            <family val="2"/>
          </rPr>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r>
        <r>
          <rPr>
            <sz val="12"/>
            <color indexed="81"/>
            <rFont val="Arial"/>
            <family val="2"/>
          </rPr>
          <t xml:space="preserve">
</t>
        </r>
      </text>
    </comment>
    <comment ref="B268" authorId="2" shapeId="0">
      <text>
        <r>
          <rPr>
            <b/>
            <sz val="12"/>
            <color indexed="81"/>
            <rFont val="Arial"/>
            <family val="2"/>
          </rPr>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r>
        <r>
          <rPr>
            <sz val="12"/>
            <color indexed="81"/>
            <rFont val="Arial"/>
            <family val="2"/>
          </rPr>
          <t xml:space="preserve">
</t>
        </r>
      </text>
    </comment>
    <comment ref="B269" authorId="2" shapeId="0">
      <text>
        <r>
          <rPr>
            <b/>
            <sz val="12"/>
            <color indexed="81"/>
            <rFont val="Arial"/>
            <family val="2"/>
          </rPr>
          <t>Asignaciones destinadas a la adquisición de toda clase de equipo de transporte terrestre, ferroviario, aéreo, aeroespacial, marítimo, lacustre, fluvial y auxiliar de transporte. Incluye refacciones y accesorios mayores correspondientes a este concepto.</t>
        </r>
        <r>
          <rPr>
            <sz val="12"/>
            <color indexed="81"/>
            <rFont val="Arial"/>
            <family val="2"/>
          </rPr>
          <t xml:space="preserve">
</t>
        </r>
      </text>
    </comment>
    <comment ref="B270" authorId="2" shapeId="0">
      <text>
        <r>
          <rPr>
            <b/>
            <sz val="12"/>
            <color indexed="81"/>
            <rFont val="Arial"/>
            <family val="2"/>
          </rPr>
          <t>Asignaciones destinadas a la adquisición de automóviles, camionetas de carga ligera, furgonetas, minivans, autobuses y microbuses de pasajeros, camiones de carga, de volteo, revolvedores y tracto-camiones, entre otros.</t>
        </r>
        <r>
          <rPr>
            <sz val="12"/>
            <color indexed="81"/>
            <rFont val="Arial"/>
            <family val="2"/>
          </rPr>
          <t xml:space="preserve">
</t>
        </r>
      </text>
    </comment>
    <comment ref="B271" authorId="2" shapeId="0">
      <text>
        <r>
          <rPr>
            <b/>
            <sz val="12"/>
            <color indexed="81"/>
            <rFont val="Arial"/>
            <family val="2"/>
          </rPr>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r>
        <r>
          <rPr>
            <sz val="12"/>
            <color indexed="81"/>
            <rFont val="Arial"/>
            <family val="2"/>
          </rPr>
          <t xml:space="preserve">
</t>
        </r>
      </text>
    </comment>
    <comment ref="B272" authorId="2" shapeId="0">
      <text>
        <r>
          <rPr>
            <b/>
            <sz val="12"/>
            <color indexed="81"/>
            <rFont val="Arial"/>
            <family val="2"/>
          </rPr>
          <t>Asignaciones destinadas a la adquisición de aviones y demás objetos que vuelan, incluso motores, excluye navegación y medición.</t>
        </r>
        <r>
          <rPr>
            <sz val="12"/>
            <color indexed="81"/>
            <rFont val="Arial"/>
            <family val="2"/>
          </rPr>
          <t xml:space="preserve">
</t>
        </r>
      </text>
    </comment>
    <comment ref="B273" authorId="2" shapeId="0">
      <text>
        <r>
          <rPr>
            <b/>
            <sz val="12"/>
            <color indexed="81"/>
            <rFont val="Arial"/>
            <family val="2"/>
          </rPr>
          <t>Asignaciones destinadas a la adquisición de equipo para el transporte ferroviario, tales como: locomotoras, vagones de pasajeros y de carga, transporte urbano en vías (metro y tren ligero), vehículos ferroviarios para mantenimiento. Excluye equipo de señalización férrea.</t>
        </r>
        <r>
          <rPr>
            <sz val="12"/>
            <color indexed="81"/>
            <rFont val="Arial"/>
            <family val="2"/>
          </rPr>
          <t xml:space="preserve">
</t>
        </r>
      </text>
    </comment>
    <comment ref="B274" authorId="2" shapeId="0">
      <text>
        <r>
          <rPr>
            <b/>
            <sz val="12"/>
            <color indexed="81"/>
            <rFont val="Arial"/>
            <family val="2"/>
          </rPr>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materiales para construcción de embarcaciones. Excluye motores fuera de borda, de sistema eléctrico y electrónico, de balsas de hule, de plástico  no rígido.</t>
        </r>
        <r>
          <rPr>
            <sz val="12"/>
            <color indexed="81"/>
            <rFont val="Arial"/>
            <family val="2"/>
          </rPr>
          <t xml:space="preserve">
</t>
        </r>
      </text>
    </comment>
    <comment ref="B275" authorId="2" shapeId="0">
      <text>
        <r>
          <rPr>
            <b/>
            <sz val="12"/>
            <color indexed="81"/>
            <rFont val="Arial"/>
            <family val="2"/>
          </rPr>
          <t>Asignaciones destinadas a la adquisición de otros equipos de transporte no clasificados en las partidas anteriores, tales como: bicicletas, motocicletas, entre otros.</t>
        </r>
        <r>
          <rPr>
            <sz val="12"/>
            <color indexed="81"/>
            <rFont val="Arial"/>
            <family val="2"/>
          </rPr>
          <t xml:space="preserve">
</t>
        </r>
      </text>
    </comment>
    <comment ref="B276" authorId="2" shapeId="0">
      <text>
        <r>
          <rPr>
            <b/>
            <sz val="12"/>
            <color indexed="81"/>
            <rFont val="Arial"/>
            <family val="2"/>
          </rPr>
          <t>Asignaciones destinadas a la adquisición de maquinaria y equipo necesario para el desarrollo de las funciones de seguridad pública. Incluye refacciones y accesorios mayores correspondientes a este concepto.</t>
        </r>
        <r>
          <rPr>
            <sz val="12"/>
            <color indexed="81"/>
            <rFont val="Arial"/>
            <family val="2"/>
          </rPr>
          <t xml:space="preserve">
</t>
        </r>
      </text>
    </comment>
    <comment ref="B277" authorId="2" shapeId="0">
      <text>
        <r>
          <rPr>
            <b/>
            <sz val="12"/>
            <color indexed="81"/>
            <rFont val="Arial"/>
            <family val="2"/>
          </rPr>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r>
        <r>
          <rPr>
            <sz val="12"/>
            <color indexed="81"/>
            <rFont val="Arial"/>
            <family val="2"/>
          </rPr>
          <t xml:space="preserve">
</t>
        </r>
      </text>
    </comment>
    <comment ref="B278" authorId="2" shapeId="0">
      <text>
        <r>
          <rPr>
            <b/>
            <sz val="12"/>
            <color indexed="81"/>
            <rFont val="Arial"/>
            <family val="2"/>
          </rPr>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r>
        <r>
          <rPr>
            <sz val="12"/>
            <color indexed="81"/>
            <rFont val="Arial"/>
            <family val="2"/>
          </rPr>
          <t xml:space="preserve">
</t>
        </r>
      </text>
    </comment>
    <comment ref="B279" authorId="2" shapeId="0">
      <text>
        <r>
          <rPr>
            <b/>
            <sz val="12"/>
            <color indexed="81"/>
            <rFont val="Arial"/>
            <family val="2"/>
          </rPr>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rotuladoras, sembradoras, cultivadoras, espolveadoras, aspersores e implementos agrícolas, entre otros. Incluye maquinaria y equipo pecuario, tales como: ordeñadoras, equipo para la preparación de alimentos para el ganado, para la avicultura y para la cría de animales.</t>
        </r>
        <r>
          <rPr>
            <sz val="12"/>
            <color indexed="81"/>
            <rFont val="Arial"/>
            <family val="2"/>
          </rPr>
          <t xml:space="preserve">
</t>
        </r>
      </text>
    </comment>
    <comment ref="B280" authorId="2" shapeId="0">
      <text>
        <r>
          <rPr>
            <b/>
            <sz val="12"/>
            <color indexed="81"/>
            <rFont val="Arial"/>
            <family val="2"/>
          </rPr>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r>
        <r>
          <rPr>
            <sz val="12"/>
            <color indexed="81"/>
            <rFont val="Arial"/>
            <family val="2"/>
          </rPr>
          <t xml:space="preserve">
</t>
        </r>
      </text>
    </comment>
    <comment ref="B281" authorId="2" shapeId="0">
      <text>
        <r>
          <rPr>
            <b/>
            <sz val="12"/>
            <color indexed="81"/>
            <rFont val="Arial"/>
            <family val="2"/>
          </rPr>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r>
        <r>
          <rPr>
            <sz val="12"/>
            <color indexed="81"/>
            <rFont val="Arial"/>
            <family val="2"/>
          </rPr>
          <t xml:space="preserve">
</t>
        </r>
      </text>
    </comment>
    <comment ref="B282" authorId="2" shapeId="0">
      <text>
        <r>
          <rPr>
            <b/>
            <sz val="12"/>
            <color indexed="81"/>
            <rFont val="Arial"/>
            <family val="2"/>
          </rPr>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airea condicionado. Excluye los calentadores industriales de agua, calentadores de agua domésticos, radiadores eléctricos, ventiladores domésticos y sistemas de aire acondicionado para equipo de transporte.</t>
        </r>
        <r>
          <rPr>
            <sz val="12"/>
            <color indexed="81"/>
            <rFont val="Arial"/>
            <family val="2"/>
          </rPr>
          <t xml:space="preserve">
</t>
        </r>
      </text>
    </comment>
    <comment ref="B283" authorId="2" shapeId="0">
      <text>
        <r>
          <rPr>
            <b/>
            <sz val="12"/>
            <color indexed="81"/>
            <rFont val="Arial"/>
            <family val="2"/>
          </rPr>
          <t>Asignaciones destinadas a la adquisición de equipos y aparatos de comunicaciones y telecomunicaciones, refacciones y accesorios mayores, tales como: comunicación satelital, microondas, transmisores, receptores; equipo de telex, radar, sonar, radionavegación y video; amplificadores, equipos telefónicos, telegráficos, fax y demás equipos y aparatos para el mismo fin.</t>
        </r>
        <r>
          <rPr>
            <sz val="12"/>
            <color indexed="81"/>
            <rFont val="Arial"/>
            <family val="2"/>
          </rPr>
          <t xml:space="preserve">
</t>
        </r>
      </text>
    </comment>
    <comment ref="B284" authorId="2" shapeId="0">
      <text>
        <r>
          <rPr>
            <b/>
            <sz val="12"/>
            <color indexed="81"/>
            <rFont val="Arial"/>
            <family val="2"/>
          </rPr>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r>
        <r>
          <rPr>
            <sz val="12"/>
            <color indexed="81"/>
            <rFont val="Arial"/>
            <family val="2"/>
          </rPr>
          <t xml:space="preserve">
</t>
        </r>
      </text>
    </comment>
    <comment ref="B285" authorId="2" shapeId="0">
      <text>
        <r>
          <rPr>
            <b/>
            <sz val="12"/>
            <color indexed="81"/>
            <rFont val="Arial"/>
            <family val="2"/>
          </rPr>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r>
        <r>
          <rPr>
            <sz val="12"/>
            <color indexed="81"/>
            <rFont val="Arial"/>
            <family val="2"/>
          </rPr>
          <t xml:space="preserve">
</t>
        </r>
      </text>
    </comment>
    <comment ref="B286" authorId="2" shapeId="0">
      <text>
        <r>
          <rPr>
            <b/>
            <sz val="12"/>
            <color indexed="81"/>
            <rFont val="Arial"/>
            <family val="2"/>
          </rPr>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r>
      </text>
    </comment>
    <comment ref="B287" authorId="2" shapeId="0">
      <text>
        <r>
          <rPr>
            <b/>
            <sz val="12"/>
            <color indexed="81"/>
            <rFont val="Arial"/>
            <family val="2"/>
          </rPr>
          <t>Asignaciones destinadas a la adquisición de toda clase de especies animales y otros seres vivos, tanto para su utilización en el trabajo como para su fomento, exhibición y reproducción.</t>
        </r>
        <r>
          <rPr>
            <sz val="12"/>
            <color indexed="81"/>
            <rFont val="Arial"/>
            <family val="2"/>
          </rPr>
          <t xml:space="preserve">
</t>
        </r>
      </text>
    </comment>
    <comment ref="B288" authorId="2" shapeId="0">
      <text>
        <r>
          <rPr>
            <b/>
            <sz val="12"/>
            <color indexed="81"/>
            <rFont val="Arial"/>
            <family val="2"/>
          </rPr>
          <t>Asignaciones destinadas a la adquisición de ganado bovino en todas sus fases: producción de carne, cría y explotación de ganado bovino para reemplazos de ganado bovino lechero.</t>
        </r>
        <r>
          <rPr>
            <sz val="12"/>
            <color indexed="81"/>
            <rFont val="Arial"/>
            <family val="2"/>
          </rPr>
          <t xml:space="preserve">
</t>
        </r>
      </text>
    </comment>
    <comment ref="B289" authorId="2" shapeId="0">
      <text>
        <r>
          <rPr>
            <b/>
            <sz val="12"/>
            <color indexed="81"/>
            <rFont val="Arial"/>
            <family val="2"/>
          </rPr>
          <t>Asignaciones destinadas a la adquisición de cerdos en todas sus fases en granjas, patios y azoteas.</t>
        </r>
        <r>
          <rPr>
            <sz val="12"/>
            <color indexed="81"/>
            <rFont val="Arial"/>
            <family val="2"/>
          </rPr>
          <t xml:space="preserve">
</t>
        </r>
      </text>
    </comment>
    <comment ref="B290" authorId="2" shapeId="0">
      <text>
        <r>
          <rPr>
            <b/>
            <sz val="12"/>
            <color indexed="81"/>
            <rFont val="Arial"/>
            <family val="2"/>
          </rPr>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r>
        <r>
          <rPr>
            <sz val="12"/>
            <color indexed="81"/>
            <rFont val="Arial"/>
            <family val="2"/>
          </rPr>
          <t xml:space="preserve">
</t>
        </r>
      </text>
    </comment>
    <comment ref="B291" authorId="2" shapeId="0">
      <text>
        <r>
          <rPr>
            <b/>
            <sz val="12"/>
            <color indexed="81"/>
            <rFont val="Arial"/>
            <family val="2"/>
          </rPr>
          <t>Asignaciones destinadas a la adquisición de ovinos y caprinos.</t>
        </r>
        <r>
          <rPr>
            <sz val="12"/>
            <color indexed="81"/>
            <rFont val="Arial"/>
            <family val="2"/>
          </rPr>
          <t xml:space="preserve">
</t>
        </r>
      </text>
    </comment>
    <comment ref="B292" authorId="2" shapeId="0">
      <text>
        <r>
          <rPr>
            <b/>
            <sz val="12"/>
            <color indexed="81"/>
            <rFont val="Arial"/>
            <family val="2"/>
          </rPr>
          <t>Asignaciones destinadas a la adquisición de peces y acuicultura, tales como: animales acuáticos en ambientes controlados (peces, moluscos, crustáceos, camarones y reptiles). Excluye acuicultura vegetal.</t>
        </r>
        <r>
          <rPr>
            <sz val="12"/>
            <color indexed="81"/>
            <rFont val="Arial"/>
            <family val="2"/>
          </rPr>
          <t xml:space="preserve">
</t>
        </r>
      </text>
    </comment>
    <comment ref="B293" authorId="2" shapeId="0">
      <text>
        <r>
          <rPr>
            <b/>
            <sz val="12"/>
            <color indexed="81"/>
            <rFont val="Arial"/>
            <family val="2"/>
          </rPr>
          <t>Asignaciones destinadas a la adquisición de equinos, tales como: caballos, mulas, burros y otros. Excluye servicio de pensión para equinos.</t>
        </r>
        <r>
          <rPr>
            <sz val="12"/>
            <color indexed="81"/>
            <rFont val="Arial"/>
            <family val="2"/>
          </rPr>
          <t xml:space="preserve">
</t>
        </r>
      </text>
    </comment>
    <comment ref="B294" authorId="2" shapeId="0">
      <text>
        <r>
          <rPr>
            <b/>
            <sz val="12"/>
            <color indexed="81"/>
            <rFont val="Arial"/>
            <family val="2"/>
          </rPr>
          <t>Asignaciones destinadas a la adquisición de especies menores y de zoológico, tales como: abejas, colmenas, conejos, chinchillas, zorros, perros, gatos, gallos de pelea, aves de ornato, cisnes, pavos reales, flamencos, gusanos de seda, llamas, venados, animales de laboratorio, entre otros.</t>
        </r>
        <r>
          <rPr>
            <sz val="12"/>
            <color indexed="81"/>
            <rFont val="Arial"/>
            <family val="2"/>
          </rPr>
          <t xml:space="preserve">
</t>
        </r>
      </text>
    </comment>
    <comment ref="B295" authorId="2" shapeId="0">
      <text>
        <r>
          <rPr>
            <b/>
            <sz val="12"/>
            <color indexed="81"/>
            <rFont val="Arial"/>
            <family val="2"/>
          </rPr>
          <t>Asignaciones destinadas a la adquisición de árboles y plantas que se utilizan repetida o continuamente durante más de un año para producir otros bienes.</t>
        </r>
        <r>
          <rPr>
            <sz val="12"/>
            <color indexed="81"/>
            <rFont val="Arial"/>
            <family val="2"/>
          </rPr>
          <t xml:space="preserve">
</t>
        </r>
      </text>
    </comment>
    <comment ref="B296" authorId="2" shapeId="0">
      <text>
        <r>
          <rPr>
            <b/>
            <sz val="12"/>
            <color indexed="81"/>
            <rFont val="Arial"/>
            <family val="2"/>
          </rPr>
          <t>Asignaciones destinadas a la adquisición de otros activos biológicos, tales como: semen como material productivo y todos los que sean capaces de experimentar transformaciones biológicas para convertirlos en otros activos biológicos.</t>
        </r>
        <r>
          <rPr>
            <sz val="12"/>
            <color indexed="81"/>
            <rFont val="Arial"/>
            <family val="2"/>
          </rPr>
          <t xml:space="preserve">
</t>
        </r>
      </text>
    </comment>
    <comment ref="B297" authorId="2" shapeId="0">
      <text>
        <r>
          <rPr>
            <b/>
            <sz val="12"/>
            <color indexed="81"/>
            <rFont val="Arial"/>
            <family val="2"/>
          </rPr>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r>
        <r>
          <rPr>
            <sz val="12"/>
            <color indexed="81"/>
            <rFont val="Arial"/>
            <family val="2"/>
          </rPr>
          <t xml:space="preserve">
</t>
        </r>
      </text>
    </comment>
    <comment ref="B298" authorId="2" shapeId="0">
      <text>
        <r>
          <rPr>
            <b/>
            <sz val="12"/>
            <color indexed="81"/>
            <rFont val="Arial"/>
            <family val="2"/>
          </rPr>
          <t>Asignaciones destinadas a la adquisición de tierras, terrenos y predios urbanos baldíos, campos con o sin mejoras necesarios para los usos propios de los entes públicos.</t>
        </r>
        <r>
          <rPr>
            <sz val="12"/>
            <color indexed="81"/>
            <rFont val="Arial"/>
            <family val="2"/>
          </rPr>
          <t xml:space="preserve">
</t>
        </r>
      </text>
    </comment>
    <comment ref="B299" authorId="2" shapeId="0">
      <text>
        <r>
          <rPr>
            <b/>
            <sz val="12"/>
            <color indexed="81"/>
            <rFont val="Arial"/>
            <family val="2"/>
          </rPr>
          <t>Asignaciones destinadas a la adquisición de viviendas que son edificadas principalmente como residencias requeridos por los entes públicos para sus actividades. Incluye: garajes y otras estructuras asociadas requeridas.</t>
        </r>
        <r>
          <rPr>
            <sz val="12"/>
            <color indexed="81"/>
            <rFont val="Arial"/>
            <family val="2"/>
          </rPr>
          <t xml:space="preserve">
</t>
        </r>
      </text>
    </comment>
    <comment ref="B300" authorId="2" shapeId="0">
      <text>
        <r>
          <rPr>
            <b/>
            <sz val="12"/>
            <color indexed="81"/>
            <rFont val="Arial"/>
            <family val="2"/>
          </rPr>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r>
        <r>
          <rPr>
            <sz val="12"/>
            <color indexed="81"/>
            <rFont val="Arial"/>
            <family val="2"/>
          </rPr>
          <t xml:space="preserve">
</t>
        </r>
      </text>
    </comment>
    <comment ref="B301" authorId="2" shapeId="0">
      <text>
        <r>
          <rPr>
            <b/>
            <sz val="12"/>
            <color indexed="81"/>
            <rFont val="Arial"/>
            <family val="2"/>
          </rPr>
          <t>Asignaciones destinadas a cubrir el costo de los bienes inmuebles adquiridos por los entes públicos no incluidos o especificados en los conceptos y partidas del presente capítulo.</t>
        </r>
        <r>
          <rPr>
            <sz val="12"/>
            <color indexed="81"/>
            <rFont val="Arial"/>
            <family val="2"/>
          </rPr>
          <t xml:space="preserve">
</t>
        </r>
      </text>
    </comment>
    <comment ref="B302" authorId="2" shapeId="0">
      <text>
        <r>
          <rPr>
            <b/>
            <sz val="12"/>
            <color indexed="81"/>
            <rFont val="Arial"/>
            <family val="2"/>
          </rPr>
          <t>Asignaciones para la adquisición de derechos por el uso de activos de propiedad industrial, comercial, intelectual y otros, como por ejemplo: software, licencias, patentes, marcas, derechos, concesiones y franquicias.</t>
        </r>
        <r>
          <rPr>
            <sz val="12"/>
            <color indexed="81"/>
            <rFont val="Arial"/>
            <family val="2"/>
          </rPr>
          <t xml:space="preserve">
</t>
        </r>
      </text>
    </comment>
    <comment ref="B303" authorId="2" shapeId="0">
      <text>
        <r>
          <rPr>
            <b/>
            <sz val="12"/>
            <color indexed="81"/>
            <rFont val="Arial"/>
            <family val="2"/>
          </rPr>
          <t>Asignaciones destinadas a la adquisición de paquetes y programas de informática, para ser aplicados en los sistemas administrativos y operativos computarizados de los entes públicos, su descripción y los materiales de apoyo de los sistemas y las aplicaciones informáticas que se espera utilizar.</t>
        </r>
        <r>
          <rPr>
            <sz val="12"/>
            <color indexed="81"/>
            <rFont val="Arial"/>
            <family val="2"/>
          </rPr>
          <t xml:space="preserve">
</t>
        </r>
      </text>
    </comment>
    <comment ref="B304" authorId="2" shapeId="0">
      <text>
        <r>
          <rPr>
            <b/>
            <sz val="12"/>
            <color indexed="81"/>
            <rFont val="Arial"/>
            <family val="2"/>
          </rPr>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r>
        <r>
          <rPr>
            <sz val="12"/>
            <color indexed="81"/>
            <rFont val="Arial"/>
            <family val="2"/>
          </rPr>
          <t xml:space="preserve">
</t>
        </r>
      </text>
    </comment>
    <comment ref="B305" authorId="2" shapeId="0">
      <text>
        <r>
          <rPr>
            <b/>
            <sz val="12"/>
            <color indexed="81"/>
            <rFont val="Arial"/>
            <family val="2"/>
          </rPr>
          <t>Asignaciones destinadas a cubrir los gastos generados por el uso de nombres comerciales, símbolos o emblemas que identifiquen un producto o conjunto de productos, que otorgan derechos de exclusividad para su uso o explotación, por parte de los entes públicos.</t>
        </r>
        <r>
          <rPr>
            <sz val="12"/>
            <color indexed="81"/>
            <rFont val="Arial"/>
            <family val="2"/>
          </rPr>
          <t xml:space="preserve">
</t>
        </r>
      </text>
    </comment>
    <comment ref="B306" authorId="2" shapeId="0">
      <text>
        <r>
          <rPr>
            <b/>
            <sz val="12"/>
            <color indexed="81"/>
            <rFont val="Arial"/>
            <family val="2"/>
          </rPr>
          <t>Asignaciones destinadas para atender los gastos generados por el uso de obras técnicas, culturales, de arte o musicales, u otras pertenecientes a personas jurídicas o naturales, nacionales o extranjeras.</t>
        </r>
        <r>
          <rPr>
            <sz val="12"/>
            <color indexed="81"/>
            <rFont val="Arial"/>
            <family val="2"/>
          </rPr>
          <t xml:space="preserve">
</t>
        </r>
      </text>
    </comment>
    <comment ref="B307" authorId="2" shapeId="0">
      <text>
        <r>
          <rPr>
            <b/>
            <sz val="12"/>
            <color indexed="81"/>
            <rFont val="Arial"/>
            <family val="2"/>
          </rPr>
          <t>Asignaciones destinadas a cubrir la adquisición del derecho de explotación por un lapso de tiempo determinado de bienes y servicios por parte de una empresa a otra.</t>
        </r>
        <r>
          <rPr>
            <sz val="12"/>
            <color indexed="81"/>
            <rFont val="Arial"/>
            <family val="2"/>
          </rPr>
          <t xml:space="preserve">
</t>
        </r>
      </text>
    </comment>
    <comment ref="B308" authorId="2" shapeId="0">
      <text>
        <r>
          <rPr>
            <b/>
            <sz val="12"/>
            <color indexed="81"/>
            <rFont val="Arial"/>
            <family val="2"/>
          </rPr>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r>
        <r>
          <rPr>
            <sz val="12"/>
            <color indexed="81"/>
            <rFont val="Arial"/>
            <family val="2"/>
          </rPr>
          <t xml:space="preserve">
</t>
        </r>
      </text>
    </comment>
    <comment ref="B309" authorId="2" shapeId="0">
      <text>
        <r>
          <rPr>
            <b/>
            <sz val="12"/>
            <color indexed="81"/>
            <rFont val="Arial"/>
            <family val="2"/>
          </rPr>
          <t>Asignaciones destinadas a la adquisición de permisos informáticos e intelectuales.</t>
        </r>
        <r>
          <rPr>
            <sz val="12"/>
            <color indexed="81"/>
            <rFont val="Arial"/>
            <family val="2"/>
          </rPr>
          <t xml:space="preserve">
</t>
        </r>
      </text>
    </comment>
    <comment ref="B310" authorId="2" shapeId="0">
      <text>
        <r>
          <rPr>
            <b/>
            <sz val="12"/>
            <color indexed="81"/>
            <rFont val="Arial"/>
            <family val="2"/>
          </rPr>
          <t>Asignaciones destinadas a la adquisición de permisos para realizar negocios en general o un negocio o profesión en particular.</t>
        </r>
        <r>
          <rPr>
            <sz val="12"/>
            <color indexed="81"/>
            <rFont val="Arial"/>
            <family val="2"/>
          </rPr>
          <t xml:space="preserve">
</t>
        </r>
      </text>
    </comment>
    <comment ref="B311" authorId="2" shapeId="0">
      <text>
        <r>
          <rPr>
            <b/>
            <sz val="12"/>
            <color indexed="81"/>
            <rFont val="Arial"/>
            <family val="2"/>
          </rPr>
          <t>Asignaciones destinadas atenderá cubrir los gastos generados por concepto de otros activos intangibles, no incluidos en partidas específicas anteriores.</t>
        </r>
        <r>
          <rPr>
            <sz val="12"/>
            <color indexed="81"/>
            <rFont val="Arial"/>
            <family val="2"/>
          </rPr>
          <t xml:space="preserve">
</t>
        </r>
      </text>
    </comment>
    <comment ref="B312" authorId="2" shapeId="0">
      <text>
        <r>
          <rPr>
            <b/>
            <sz val="12"/>
            <color indexed="81"/>
            <rFont val="Arial"/>
            <family val="2"/>
          </rPr>
          <t>Asignaciones destinadas a obras por contrato y proyectos productivos y acciones de fomento. Incluye los gastos en estudios de pre-inversión y preparación del proyecto.</t>
        </r>
        <r>
          <rPr>
            <sz val="12"/>
            <color indexed="81"/>
            <rFont val="Arial"/>
            <family val="2"/>
          </rPr>
          <t xml:space="preserve">
</t>
        </r>
      </text>
    </comment>
    <comment ref="B313" authorId="2" shapeId="0">
      <text>
        <r>
          <rPr>
            <b/>
            <sz val="12"/>
            <color indexed="81"/>
            <rFont val="Arial"/>
            <family val="2"/>
          </rPr>
          <t>Asignaciones destinadas para construcciones en bienes de dominio público de acuerdo con lo establecido en el art. 7 de la Ley General de Bienes Nacionales y otras leyes aplicables. Incluye los gastos en estudios de pre-inversión y preparación del proyecto.</t>
        </r>
        <r>
          <rPr>
            <sz val="12"/>
            <color indexed="81"/>
            <rFont val="Arial"/>
            <family val="2"/>
          </rPr>
          <t xml:space="preserve">
</t>
        </r>
      </text>
    </comment>
    <comment ref="B314" authorId="2" shape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r>
      </text>
    </comment>
    <comment ref="B315" authorId="2" shape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r>
        <r>
          <rPr>
            <sz val="12"/>
            <color indexed="81"/>
            <rFont val="Arial"/>
            <family val="2"/>
          </rPr>
          <t xml:space="preserve">
</t>
        </r>
      </text>
    </comment>
    <comment ref="B316" authorId="2" shape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17" authorId="2" shape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8" authorId="2" shape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9" authorId="2" shape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0" authorId="2" shape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21" authorId="2" shape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2" authorId="2" shapeId="0">
      <text>
        <r>
          <rPr>
            <b/>
            <sz val="12"/>
            <color indexed="81"/>
            <rFont val="Arial"/>
            <family val="2"/>
          </rPr>
          <t>Asignaciones para construcciones en bienes inmuebles propiedad de los entes públicos. Incluye los gastos en estudios de pre inversión y preparación del proyecto.</t>
        </r>
        <r>
          <rPr>
            <sz val="12"/>
            <color indexed="81"/>
            <rFont val="Arial"/>
            <family val="2"/>
          </rPr>
          <t xml:space="preserve">
</t>
        </r>
      </text>
    </comment>
    <comment ref="B323" authorId="2" shape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4" authorId="2" shape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5" authorId="2" shape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26" authorId="2" shape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7" authorId="2" shape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8" authorId="2" shape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9" authorId="2" shape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30" authorId="2" shape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31" authorId="2" shapeId="0">
      <text>
        <r>
          <rPr>
            <b/>
            <sz val="12"/>
            <color indexed="81"/>
            <rFont val="Arial"/>
            <family val="2"/>
          </rPr>
          <t>Erogaciones realizadas por los entes públicos con la finalidad de ejecutar proyectos de desarrollo productivo, económico y social y otros. Incluye el costo de la preparación de proyectos.</t>
        </r>
        <r>
          <rPr>
            <sz val="12"/>
            <color indexed="81"/>
            <rFont val="Arial"/>
            <family val="2"/>
          </rPr>
          <t xml:space="preserve">
</t>
        </r>
      </text>
    </comment>
    <comment ref="B332" authorId="2" shapeId="0">
      <text>
        <r>
          <rPr>
            <b/>
            <sz val="12"/>
            <color indexed="81"/>
            <rFont val="Arial"/>
            <family val="2"/>
          </rPr>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3" authorId="2" shapeId="0">
      <text>
        <r>
          <rPr>
            <b/>
            <sz val="12"/>
            <color indexed="81"/>
            <rFont val="Arial"/>
            <family val="2"/>
          </rPr>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4" authorId="2" shapeId="0">
      <text>
        <r>
          <rPr>
            <b/>
            <sz val="12"/>
            <color indexed="81"/>
            <rFont val="Arial"/>
            <family val="2"/>
          </rPr>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r>
        <r>
          <rPr>
            <sz val="12"/>
            <color indexed="81"/>
            <rFont val="Arial"/>
            <family val="2"/>
          </rPr>
          <t xml:space="preserve">
</t>
        </r>
      </text>
    </comment>
    <comment ref="B335" authorId="2" shapeId="0">
      <text>
        <r>
          <rPr>
            <b/>
            <sz val="12"/>
            <color indexed="81"/>
            <rFont val="Arial"/>
            <family val="2"/>
          </rPr>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r>
        <r>
          <rPr>
            <sz val="12"/>
            <color indexed="81"/>
            <rFont val="Arial"/>
            <family val="2"/>
          </rPr>
          <t xml:space="preserve">
</t>
        </r>
      </text>
    </comment>
    <comment ref="B336" authorId="2" shapeId="0">
      <text>
        <r>
          <rPr>
            <b/>
            <sz val="12"/>
            <color indexed="81"/>
            <rFont val="Arial"/>
            <family val="2"/>
          </rPr>
          <t>Asignaciones destinadas a otorgar créditos directos al sector social y privado,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7" authorId="2" shapeId="0">
      <text>
        <r>
          <rPr>
            <b/>
            <sz val="12"/>
            <color indexed="81"/>
            <rFont val="Arial"/>
            <family val="2"/>
          </rPr>
          <t>Asignaciones destinadas a otorgar créditos directos a municipios,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8" authorId="2" shapeId="0">
      <text>
        <r>
          <rPr>
            <b/>
            <sz val="12"/>
            <color indexed="81"/>
            <rFont val="Arial"/>
            <family val="2"/>
          </rPr>
          <t>Asignaciones para aportar capital directo o mediante la adquisición de acciones u otros valores representativos de capital a entidades paraestatales y empresas privadas; así como a organismos nacionales e internacionales.</t>
        </r>
        <r>
          <rPr>
            <sz val="12"/>
            <color indexed="81"/>
            <rFont val="Arial"/>
            <family val="2"/>
          </rPr>
          <t xml:space="preserve">
</t>
        </r>
      </text>
    </comment>
    <comment ref="B339" authorId="2" shapeId="0">
      <text>
        <r>
          <rPr>
            <b/>
            <sz val="12"/>
            <color indexed="81"/>
            <rFont val="Arial"/>
            <family val="2"/>
          </rPr>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r>
        <r>
          <rPr>
            <sz val="12"/>
            <color indexed="81"/>
            <rFont val="Arial"/>
            <family val="2"/>
          </rPr>
          <t xml:space="preserve">
</t>
        </r>
      </text>
    </comment>
    <comment ref="B340" authorId="2" shapeId="0">
      <text>
        <r>
          <rPr>
            <b/>
            <sz val="12"/>
            <color indexed="81"/>
            <rFont val="Arial"/>
            <family val="2"/>
          </rPr>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r>
        <r>
          <rPr>
            <sz val="12"/>
            <color indexed="81"/>
            <rFont val="Arial"/>
            <family val="2"/>
          </rPr>
          <t xml:space="preserve">
</t>
        </r>
      </text>
    </comment>
    <comment ref="B341" authorId="2" shapeId="0">
      <text>
        <r>
          <rPr>
            <b/>
            <sz val="12"/>
            <color indexed="81"/>
            <rFont val="Arial"/>
            <family val="2"/>
          </rPr>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r>
        <r>
          <rPr>
            <sz val="12"/>
            <color indexed="81"/>
            <rFont val="Arial"/>
            <family val="2"/>
          </rPr>
          <t xml:space="preserve">
</t>
        </r>
      </text>
    </comment>
    <comment ref="B342" authorId="2" shapeId="0">
      <text>
        <r>
          <rPr>
            <b/>
            <sz val="12"/>
            <color indexed="81"/>
            <rFont val="Arial"/>
            <family val="2"/>
          </rPr>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r>
        <r>
          <rPr>
            <sz val="12"/>
            <color indexed="81"/>
            <rFont val="Arial"/>
            <family val="2"/>
          </rPr>
          <t xml:space="preserve">
</t>
        </r>
      </text>
    </comment>
    <comment ref="B343" authorId="2" shapeId="0">
      <text>
        <r>
          <rPr>
            <b/>
            <sz val="12"/>
            <color indexed="81"/>
            <rFont val="Arial"/>
            <family val="2"/>
          </rPr>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r>
        <r>
          <rPr>
            <sz val="12"/>
            <color indexed="81"/>
            <rFont val="Arial"/>
            <family val="2"/>
          </rPr>
          <t xml:space="preserve">
</t>
        </r>
      </text>
    </comment>
    <comment ref="B344" authorId="2" shapeId="0">
      <text>
        <r>
          <rPr>
            <b/>
            <sz val="12"/>
            <color indexed="81"/>
            <rFont val="Arial"/>
            <family val="2"/>
          </rPr>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r>
        <r>
          <rPr>
            <sz val="12"/>
            <color indexed="81"/>
            <rFont val="Arial"/>
            <family val="2"/>
          </rPr>
          <t xml:space="preserve">
</t>
        </r>
      </text>
    </comment>
    <comment ref="B345" authorId="2" shapeId="0">
      <text>
        <r>
          <rPr>
            <b/>
            <sz val="12"/>
            <color indexed="81"/>
            <rFont val="Arial"/>
            <family val="2"/>
          </rPr>
          <t>Asignaciones para la adquisición de acciones y participaciones de capital en entidades del sector público, que se traduce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6" authorId="2" shapeId="0">
      <text>
        <r>
          <rPr>
            <b/>
            <sz val="12"/>
            <color indexed="81"/>
            <rFont val="Arial"/>
            <family val="2"/>
          </rPr>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liquidez.</t>
        </r>
        <r>
          <rPr>
            <sz val="12"/>
            <color indexed="81"/>
            <rFont val="Arial"/>
            <family val="2"/>
          </rPr>
          <t xml:space="preserve">
</t>
        </r>
      </text>
    </comment>
    <comment ref="B347" authorId="2" shapeId="0">
      <text>
        <r>
          <rPr>
            <b/>
            <sz val="12"/>
            <color indexed="81"/>
            <rFont val="Arial"/>
            <family val="2"/>
          </rPr>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8" authorId="2" shapeId="0">
      <text>
        <r>
          <rPr>
            <b/>
            <sz val="12"/>
            <color indexed="81"/>
            <rFont val="Arial"/>
            <family val="2"/>
          </rPr>
          <t>Asignaciones destinadas a financiar la adquisición de títulos y valores representativos de deuda. Excluye los depósitos temporales efectuados en el mercado de valores o de capitales por la intermediación de instituciones financieras.</t>
        </r>
        <r>
          <rPr>
            <sz val="12"/>
            <color indexed="81"/>
            <rFont val="Arial"/>
            <family val="2"/>
          </rPr>
          <t xml:space="preserve">
</t>
        </r>
      </text>
    </comment>
    <comment ref="B349" authorId="2" shapeId="0">
      <text>
        <r>
          <rPr>
            <b/>
            <sz val="12"/>
            <color indexed="81"/>
            <rFont val="Arial"/>
            <family val="2"/>
          </rPr>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r>
        <r>
          <rPr>
            <sz val="12"/>
            <color indexed="81"/>
            <rFont val="Arial"/>
            <family val="2"/>
          </rPr>
          <t xml:space="preserve">
</t>
        </r>
      </text>
    </comment>
    <comment ref="B350" authorId="2" shape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r>
        <r>
          <rPr>
            <sz val="12"/>
            <color indexed="81"/>
            <rFont val="Arial"/>
            <family val="2"/>
          </rPr>
          <t xml:space="preserve">
</t>
        </r>
      </text>
    </comment>
    <comment ref="B351" authorId="2" shape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r>
        <r>
          <rPr>
            <sz val="12"/>
            <color indexed="81"/>
            <rFont val="Arial"/>
            <family val="2"/>
          </rPr>
          <t xml:space="preserve">
</t>
        </r>
      </text>
    </comment>
    <comment ref="B352" authorId="2" shape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3" authorId="2" shape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4" authorId="2" shapeId="0">
      <text>
        <r>
          <rPr>
            <b/>
            <sz val="12"/>
            <color indexed="81"/>
            <rFont val="Arial"/>
            <family val="2"/>
          </rPr>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5" authorId="2" shapeId="0">
      <text>
        <r>
          <rPr>
            <b/>
            <sz val="12"/>
            <color indexed="81"/>
            <rFont val="Arial"/>
            <family val="2"/>
          </rPr>
          <t>Asignaciones destinadas a la concesión de préstamos a entes públicos y al sector privado.</t>
        </r>
        <r>
          <rPr>
            <sz val="12"/>
            <color indexed="81"/>
            <rFont val="Arial"/>
            <family val="2"/>
          </rPr>
          <t xml:space="preserve">
</t>
        </r>
      </text>
    </comment>
    <comment ref="B356" authorId="2" shapeId="0">
      <text>
        <r>
          <rPr>
            <b/>
            <sz val="12"/>
            <color indexed="81"/>
            <rFont val="Arial"/>
            <family val="2"/>
          </rPr>
          <t>Asignaciones destinadas para la concesión de préstamos a entidades paraestatales no empresariales y no financieras con fines de política económica.</t>
        </r>
        <r>
          <rPr>
            <sz val="12"/>
            <color indexed="81"/>
            <rFont val="Arial"/>
            <family val="2"/>
          </rPr>
          <t xml:space="preserve">
</t>
        </r>
      </text>
    </comment>
    <comment ref="B357" authorId="2" shapeId="0">
      <text>
        <r>
          <rPr>
            <b/>
            <sz val="12"/>
            <color indexed="81"/>
            <rFont val="Arial"/>
            <family val="2"/>
          </rPr>
          <t>Asignaciones destinadas a la concesión de préstamos a entidades paraestatales empresariales y no financieras con fines de política económica.</t>
        </r>
        <r>
          <rPr>
            <sz val="12"/>
            <color indexed="81"/>
            <rFont val="Arial"/>
            <family val="2"/>
          </rPr>
          <t xml:space="preserve">
</t>
        </r>
      </text>
    </comment>
    <comment ref="B358" authorId="2" shapeId="0">
      <text>
        <r>
          <rPr>
            <b/>
            <sz val="12"/>
            <color indexed="81"/>
            <rFont val="Arial"/>
            <family val="2"/>
          </rPr>
          <t>Asignaciones destinadas a la concesión de préstamos a instituciones paraestatales públicas financieras con fines de política económica.</t>
        </r>
        <r>
          <rPr>
            <sz val="12"/>
            <color indexed="81"/>
            <rFont val="Arial"/>
            <family val="2"/>
          </rPr>
          <t xml:space="preserve">
</t>
        </r>
      </text>
    </comment>
    <comment ref="B359" authorId="2" shapeId="0">
      <text>
        <r>
          <rPr>
            <b/>
            <sz val="12"/>
            <color indexed="81"/>
            <rFont val="Arial"/>
            <family val="2"/>
          </rPr>
          <t>Asignaciones destinadas a la concesión de préstamos a entidades federativas y municipios con fines de política económica.</t>
        </r>
        <r>
          <rPr>
            <sz val="12"/>
            <color indexed="81"/>
            <rFont val="Arial"/>
            <family val="2"/>
          </rPr>
          <t xml:space="preserve">
</t>
        </r>
      </text>
    </comment>
    <comment ref="B360" authorId="2" shapeId="0">
      <text>
        <r>
          <rPr>
            <b/>
            <sz val="12"/>
            <color indexed="81"/>
            <rFont val="Arial"/>
            <family val="2"/>
          </rPr>
          <t>Asignaciones destinadas a la concesión de préstamos al sector privado, tales como: préstamos al personal, a sindicatos y demás erogaciones recuperables, con fines de política económica.</t>
        </r>
        <r>
          <rPr>
            <sz val="12"/>
            <color indexed="81"/>
            <rFont val="Arial"/>
            <family val="2"/>
          </rPr>
          <t xml:space="preserve">
</t>
        </r>
      </text>
    </comment>
    <comment ref="B361" authorId="2" shapeId="0">
      <text>
        <r>
          <rPr>
            <b/>
            <sz val="12"/>
            <color indexed="81"/>
            <rFont val="Arial"/>
            <family val="2"/>
          </rPr>
          <t>Asignaciones destinadas a la concesión de préstamos al sector externo con fines de política económica.</t>
        </r>
        <r>
          <rPr>
            <sz val="12"/>
            <color indexed="81"/>
            <rFont val="Arial"/>
            <family val="2"/>
          </rPr>
          <t xml:space="preserve">
</t>
        </r>
      </text>
    </comment>
    <comment ref="B362" authorId="2" shapeId="0">
      <text>
        <r>
          <rPr>
            <b/>
            <sz val="12"/>
            <color indexed="81"/>
            <rFont val="Arial"/>
            <family val="2"/>
          </rPr>
          <t>Asignaciones destinadas para la concesión de préstamos entre entes públicos con fines de gestión de liquidez.</t>
        </r>
        <r>
          <rPr>
            <sz val="12"/>
            <color indexed="81"/>
            <rFont val="Arial"/>
            <family val="2"/>
          </rPr>
          <t xml:space="preserve">
</t>
        </r>
      </text>
    </comment>
    <comment ref="B363" authorId="2" shapeId="0">
      <text>
        <r>
          <rPr>
            <b/>
            <sz val="12"/>
            <color indexed="81"/>
            <rFont val="Arial"/>
            <family val="2"/>
          </rPr>
          <t>Asignaciones destinadas para la concesión de préstamos al sector privado con fines de gestión de liquidez.</t>
        </r>
        <r>
          <rPr>
            <sz val="12"/>
            <color indexed="81"/>
            <rFont val="Arial"/>
            <family val="2"/>
          </rPr>
          <t xml:space="preserve">
</t>
        </r>
      </text>
    </comment>
    <comment ref="B364" authorId="2" shapeId="0">
      <text>
        <r>
          <rPr>
            <b/>
            <sz val="12"/>
            <color indexed="81"/>
            <rFont val="Arial"/>
            <family val="2"/>
          </rPr>
          <t>Asignaciones destinadas para la concesión de préstamos al sector externo con fines de gestión de liquidez.</t>
        </r>
        <r>
          <rPr>
            <sz val="12"/>
            <color indexed="81"/>
            <rFont val="Arial"/>
            <family val="2"/>
          </rPr>
          <t xml:space="preserve">
</t>
        </r>
      </text>
    </comment>
    <comment ref="B365" authorId="2" shapeId="0">
      <text>
        <r>
          <rPr>
            <b/>
            <sz val="12"/>
            <color indexed="81"/>
            <rFont val="Arial"/>
            <family val="2"/>
          </rPr>
          <t>Asignaciones a fideicomisos, mandatos y otros análogos para constituir o incrementar su patrimonio.</t>
        </r>
        <r>
          <rPr>
            <sz val="12"/>
            <color indexed="81"/>
            <rFont val="Arial"/>
            <family val="2"/>
          </rPr>
          <t xml:space="preserve">
</t>
        </r>
      </text>
    </comment>
    <comment ref="B366" authorId="2" shapeId="0">
      <text>
        <r>
          <rPr>
            <b/>
            <sz val="12"/>
            <color indexed="81"/>
            <rFont val="Arial"/>
            <family val="2"/>
          </rPr>
          <t>Asignaciones destinadas para construir o incrementar los fideicomisos del Poder Ejecutivo, con fines de política económica.</t>
        </r>
        <r>
          <rPr>
            <sz val="12"/>
            <color indexed="81"/>
            <rFont val="Arial"/>
            <family val="2"/>
          </rPr>
          <t xml:space="preserve">
</t>
        </r>
      </text>
    </comment>
    <comment ref="B367" authorId="2" shapeId="0">
      <text>
        <r>
          <rPr>
            <b/>
            <sz val="12"/>
            <color indexed="81"/>
            <rFont val="Arial"/>
            <family val="2"/>
          </rPr>
          <t>Asignaciones destinadas para construir o incrementar los fideicomisos del Poder Legislativo, con fines de política económica.</t>
        </r>
        <r>
          <rPr>
            <sz val="12"/>
            <color indexed="81"/>
            <rFont val="Arial"/>
            <family val="2"/>
          </rPr>
          <t xml:space="preserve">
</t>
        </r>
      </text>
    </comment>
    <comment ref="B368" authorId="2" shapeId="0">
      <text>
        <r>
          <rPr>
            <b/>
            <sz val="12"/>
            <color indexed="81"/>
            <rFont val="Arial"/>
            <family val="2"/>
          </rPr>
          <t>Asignaciones destinadas para construir o incrementar los fideicomisos del Poder Judicial, con fines de política económica.</t>
        </r>
        <r>
          <rPr>
            <sz val="12"/>
            <color indexed="81"/>
            <rFont val="Arial"/>
            <family val="2"/>
          </rPr>
          <t xml:space="preserve">
</t>
        </r>
      </text>
    </comment>
    <comment ref="B369" authorId="2" shapeId="0">
      <text>
        <r>
          <rPr>
            <b/>
            <sz val="12"/>
            <color indexed="81"/>
            <rFont val="Arial"/>
            <family val="2"/>
          </rPr>
          <t>Asignaciones destinadas para construir o incrementar los fideicomisos públicos no empresariales y no financieros, con fines de política económica.</t>
        </r>
        <r>
          <rPr>
            <sz val="12"/>
            <color indexed="81"/>
            <rFont val="Arial"/>
            <family val="2"/>
          </rPr>
          <t xml:space="preserve">
</t>
        </r>
      </text>
    </comment>
    <comment ref="B370" authorId="2" shapeId="0">
      <text>
        <r>
          <rPr>
            <b/>
            <sz val="12"/>
            <color indexed="81"/>
            <rFont val="Arial"/>
            <family val="2"/>
          </rPr>
          <t>Asignaciones destinadas para construir o incrementar los fideicomisos públicos empresariales y no financieros, con fines de política económica.</t>
        </r>
        <r>
          <rPr>
            <sz val="12"/>
            <color indexed="81"/>
            <rFont val="Arial"/>
            <family val="2"/>
          </rPr>
          <t xml:space="preserve">
</t>
        </r>
      </text>
    </comment>
    <comment ref="B371" authorId="2" shapeId="0">
      <text>
        <r>
          <rPr>
            <b/>
            <sz val="12"/>
            <color indexed="81"/>
            <rFont val="Arial"/>
            <family val="2"/>
          </rPr>
          <t>Asignaciones destinadas para construir o incrementar a fideicomisos públicos financieros, con fines de política económica.</t>
        </r>
        <r>
          <rPr>
            <sz val="12"/>
            <color indexed="81"/>
            <rFont val="Arial"/>
            <family val="2"/>
          </rPr>
          <t xml:space="preserve">
</t>
        </r>
      </text>
    </comment>
    <comment ref="B372" authorId="2" shapeId="0">
      <text>
        <r>
          <rPr>
            <b/>
            <sz val="12"/>
            <color indexed="81"/>
            <rFont val="Arial"/>
            <family val="2"/>
          </rPr>
          <t>Asignaciones a fideicomisos a favor de entidades federativas, con fines de política económica.</t>
        </r>
        <r>
          <rPr>
            <sz val="12"/>
            <color indexed="81"/>
            <rFont val="Arial"/>
            <family val="2"/>
          </rPr>
          <t xml:space="preserve">
</t>
        </r>
      </text>
    </comment>
    <comment ref="B373" authorId="2" shapeId="0">
      <text>
        <r>
          <rPr>
            <b/>
            <sz val="12"/>
            <color indexed="81"/>
            <rFont val="Arial"/>
            <family val="2"/>
          </rPr>
          <t>Asignaciones a fideicomisos de municipios con fines de política económica.</t>
        </r>
        <r>
          <rPr>
            <sz val="12"/>
            <color indexed="81"/>
            <rFont val="Arial"/>
            <family val="2"/>
          </rPr>
          <t xml:space="preserve">
</t>
        </r>
      </text>
    </comment>
    <comment ref="B374" authorId="2" shapeId="0">
      <text>
        <r>
          <rPr>
            <b/>
            <sz val="12"/>
            <color indexed="81"/>
            <rFont val="Arial"/>
            <family val="2"/>
          </rPr>
          <t>Asignaciones a fideicomisos de empresas privadas y particulares con fines de política económica.</t>
        </r>
        <r>
          <rPr>
            <sz val="12"/>
            <color indexed="81"/>
            <rFont val="Arial"/>
            <family val="2"/>
          </rPr>
          <t xml:space="preserve">
</t>
        </r>
      </text>
    </comment>
    <comment ref="B375" authorId="2" shapeId="0">
      <text>
        <r>
          <rPr>
            <b/>
            <sz val="12"/>
            <color indexed="81"/>
            <rFont val="Arial"/>
            <family val="2"/>
          </rPr>
          <t>Asignaciones destinadas a inversiones financieras no comprendidas en conceptos anteriores, tales como: la inversión en capital de trabajo en instituciones que se ocupan de actividades comerciales como son las tiendas y farmacias del ISSSTE e instituciones similares.</t>
        </r>
        <r>
          <rPr>
            <sz val="12"/>
            <color indexed="81"/>
            <rFont val="Arial"/>
            <family val="2"/>
          </rPr>
          <t xml:space="preserve">
</t>
        </r>
      </text>
    </comment>
    <comment ref="B376" authorId="2" shapeId="0">
      <text>
        <r>
          <rPr>
            <b/>
            <sz val="12"/>
            <color indexed="81"/>
            <rFont val="Arial"/>
            <family val="2"/>
          </rPr>
          <t>Asignaciones destinadas a colocaciones a largo plazo en moneda nacional.</t>
        </r>
        <r>
          <rPr>
            <sz val="12"/>
            <color indexed="81"/>
            <rFont val="Arial"/>
            <family val="2"/>
          </rPr>
          <t xml:space="preserve">
</t>
        </r>
      </text>
    </comment>
    <comment ref="B377" authorId="2" shapeId="0">
      <text>
        <r>
          <rPr>
            <b/>
            <sz val="12"/>
            <color indexed="81"/>
            <rFont val="Arial"/>
            <family val="2"/>
          </rPr>
          <t>Asignaciones destinadas a colocaciones financieras a largo plazo en moneda extranjera.</t>
        </r>
        <r>
          <rPr>
            <sz val="12"/>
            <color indexed="81"/>
            <rFont val="Arial"/>
            <family val="2"/>
          </rPr>
          <t xml:space="preserve">
</t>
        </r>
      </text>
    </comment>
    <comment ref="B378" authorId="2" shapeId="0">
      <text>
        <r>
          <rPr>
            <b/>
            <sz val="12"/>
            <color indexed="81"/>
            <rFont val="Arial"/>
            <family val="2"/>
          </rPr>
          <t>Provisiones presupuestarias para hacer frente a las erogaciones que se deriven de contingencias o fenómenos climáticos, meteorológicos o económicos, con el fin de prevenir o resarcir daños a la población o a la infraestructura pública; como las derivadas de las responsabilidades de los entes públicos.</t>
        </r>
        <r>
          <rPr>
            <sz val="12"/>
            <color indexed="81"/>
            <rFont val="Arial"/>
            <family val="2"/>
          </rPr>
          <t xml:space="preserve">
</t>
        </r>
      </text>
    </comment>
    <comment ref="B379" authorId="2" shapeId="0">
      <text>
        <r>
          <rPr>
            <b/>
            <sz val="12"/>
            <color indexed="81"/>
            <rFont val="Arial"/>
            <family val="2"/>
          </rPr>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80" authorId="2" shapeId="0">
      <text>
        <r>
          <rPr>
            <b/>
            <sz val="12"/>
            <color indexed="81"/>
            <rFont val="Arial"/>
            <family val="2"/>
          </rPr>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81" authorId="2" shapeId="0">
      <text>
        <r>
          <rPr>
            <b/>
            <sz val="12"/>
            <color indexed="81"/>
            <rFont val="Arial"/>
            <family val="2"/>
          </rPr>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82" authorId="2" shapeId="0">
      <text>
        <r>
          <rPr>
            <b/>
            <sz val="12"/>
            <color indexed="81"/>
            <rFont val="Arial"/>
            <family val="2"/>
          </rPr>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r>
        <r>
          <rPr>
            <sz val="12"/>
            <color indexed="81"/>
            <rFont val="Arial"/>
            <family val="2"/>
          </rPr>
          <t xml:space="preserve">
</t>
        </r>
      </text>
    </comment>
    <comment ref="B383" authorId="2" shapeId="0">
      <text>
        <r>
          <rPr>
            <b/>
            <sz val="12"/>
            <color indexed="81"/>
            <rFont val="Arial"/>
            <family val="2"/>
          </rPr>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r>
        <r>
          <rPr>
            <sz val="12"/>
            <color indexed="81"/>
            <rFont val="Arial"/>
            <family val="2"/>
          </rPr>
          <t xml:space="preserve">
</t>
        </r>
      </text>
    </comment>
    <comment ref="B384" authorId="2" shapeId="0">
      <text>
        <r>
          <rPr>
            <b/>
            <sz val="12"/>
            <color indexed="81"/>
            <rFont val="Arial"/>
            <family val="2"/>
          </rPr>
          <t>Asignaciones de recursos previstos en el Presupuesto de Egresos por concepto de las estimaciones de participaciones  en los ingresos federales que conforme a la Ley de Coordinación Fiscal correspondan a las haciendas públicas de los estados, municipios y Distrito Federal.</t>
        </r>
        <r>
          <rPr>
            <sz val="12"/>
            <color indexed="81"/>
            <rFont val="Arial"/>
            <family val="2"/>
          </rPr>
          <t xml:space="preserve">
</t>
        </r>
      </text>
    </comment>
    <comment ref="B385" authorId="2" shapeId="0">
      <text>
        <r>
          <rPr>
            <b/>
            <sz val="12"/>
            <color indexed="81"/>
            <rFont val="Arial"/>
            <family val="2"/>
          </rPr>
          <t>Asignaciones que prevén estimaciones por el porcentaje del importe total que se distribuye entre las  entidades federativas y de la parte correspondiente en materia de derechos.</t>
        </r>
        <r>
          <rPr>
            <sz val="12"/>
            <color indexed="81"/>
            <rFont val="Arial"/>
            <family val="2"/>
          </rPr>
          <t xml:space="preserve">
</t>
        </r>
      </text>
    </comment>
    <comment ref="B386" authorId="2" shapeId="0">
      <text>
        <r>
          <rPr>
            <b/>
            <sz val="12"/>
            <color indexed="81"/>
            <rFont val="Arial"/>
            <family val="2"/>
          </rPr>
          <t>Recursos de los estados a los municipios que se derivan del Sistema Nacional de Coordinación Fiscal, así como las que correspondan a sistemas estatales de coordinación fiscal determinados por las leyes correspondientes.</t>
        </r>
        <r>
          <rPr>
            <sz val="12"/>
            <color indexed="81"/>
            <rFont val="Arial"/>
            <family val="2"/>
          </rPr>
          <t xml:space="preserve">
</t>
        </r>
      </text>
    </comment>
    <comment ref="B387" authorId="2" shapeId="0">
      <text>
        <r>
          <rPr>
            <b/>
            <sz val="12"/>
            <color indexed="81"/>
            <rFont val="Arial"/>
            <family val="2"/>
          </rPr>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8" authorId="2" shapeId="0">
      <text>
        <r>
          <rPr>
            <b/>
            <sz val="12"/>
            <color indexed="81"/>
            <rFont val="Arial"/>
            <family val="2"/>
          </rPr>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9" authorId="2" shapeId="0">
      <text>
        <r>
          <rPr>
            <b/>
            <sz val="12"/>
            <color indexed="81"/>
            <rFont val="Arial"/>
            <family val="2"/>
          </rPr>
          <t xml:space="preserve">Asignaciones destinadas a cubrir los incentivos derivados de convenios de colaboración administrativa  que se celebren con otros órdenes de gobierno.
</t>
        </r>
      </text>
    </comment>
    <comment ref="B390" authorId="2" shapeId="0">
      <text>
        <r>
          <rPr>
            <b/>
            <sz val="12"/>
            <color indexed="81"/>
            <rFont val="Arial"/>
            <family val="2"/>
          </rPr>
          <t>Recursos que corresponden a las entidades federativas y municipios que se derivan del Sistema Nacional de Coordinación Fiscal, de conformidad a lo establecido por el capítulo V de la Ley de Coordinación Fiscal.</t>
        </r>
        <r>
          <rPr>
            <sz val="12"/>
            <color indexed="81"/>
            <rFont val="Arial"/>
            <family val="2"/>
          </rPr>
          <t xml:space="preserve">
</t>
        </r>
      </text>
    </comment>
    <comment ref="B391" authorId="2" shape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r>
        <r>
          <rPr>
            <sz val="12"/>
            <color indexed="81"/>
            <rFont val="Arial"/>
            <family val="2"/>
          </rPr>
          <t xml:space="preserve">
</t>
        </r>
      </text>
    </comment>
    <comment ref="B392" authorId="2" shape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3" authorId="2" shapeId="0">
      <text>
        <r>
          <rPr>
            <b/>
            <sz val="12"/>
            <color indexed="81"/>
            <rFont val="Arial"/>
            <family val="2"/>
          </rPr>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4" authorId="2" shapeId="0">
      <text>
        <r>
          <rPr>
            <b/>
            <sz val="12"/>
            <color indexed="81"/>
            <rFont val="Arial"/>
            <family val="2"/>
          </rPr>
          <t>Asignaciones destinadas a cubrir las aportaciones anuales para cada familia beneficiaria del Sistema de Protección Social en Salud, conforme al porcentaje y, en su caso, las actualizaciones que se determinen conforme a la Ley General de Salud.</t>
        </r>
        <r>
          <rPr>
            <sz val="12"/>
            <color indexed="81"/>
            <rFont val="Arial"/>
            <family val="2"/>
          </rPr>
          <t xml:space="preserve">
</t>
        </r>
      </text>
    </comment>
    <comment ref="B395" authorId="2" shapeId="0">
      <text>
        <r>
          <rPr>
            <b/>
            <sz val="12"/>
            <color indexed="81"/>
            <rFont val="Arial"/>
            <family val="2"/>
          </rPr>
          <t>Recursos destinados a compensar la disminución en ingresos participables a las entidades federativas y municipios.</t>
        </r>
        <r>
          <rPr>
            <sz val="12"/>
            <color indexed="81"/>
            <rFont val="Arial"/>
            <family val="2"/>
          </rPr>
          <t xml:space="preserve">
</t>
        </r>
      </text>
    </comment>
    <comment ref="B396" authorId="2" shapeId="0">
      <text>
        <r>
          <rPr>
            <b/>
            <sz val="12"/>
            <color indexed="81"/>
            <rFont val="Arial"/>
            <family val="2"/>
          </rPr>
          <t>Recursos asignados a un ente público y reasignado por éste a otro a través de convenios para su ejecución.</t>
        </r>
        <r>
          <rPr>
            <sz val="12"/>
            <color indexed="81"/>
            <rFont val="Arial"/>
            <family val="2"/>
          </rPr>
          <t xml:space="preserve">
</t>
        </r>
      </text>
    </comment>
    <comment ref="B397" authorId="2" shapeId="0">
      <text>
        <r>
          <rPr>
            <b/>
            <sz val="12"/>
            <color indexed="81"/>
            <rFont val="Arial"/>
            <family val="2"/>
          </rPr>
          <t>Asignaciones destinadas a los convenios que celebran los entes públicos con el propósito de reasignar la ejecución de funciones, programas o proyectos federales y, en su caso, recursos humanos o materiales.</t>
        </r>
        <r>
          <rPr>
            <sz val="12"/>
            <color indexed="81"/>
            <rFont val="Arial"/>
            <family val="2"/>
          </rPr>
          <t xml:space="preserve">
</t>
        </r>
      </text>
    </comment>
    <comment ref="B398" authorId="2" shapeId="0">
      <text>
        <r>
          <rPr>
            <b/>
            <sz val="12"/>
            <color indexed="81"/>
            <rFont val="Arial"/>
            <family val="2"/>
          </rPr>
          <t>Asignaciones destinadas a los convenios que  celebran los entes públicos con el propósito de descentralizar la ejecución de funciones, programas o proyectos federales y, en su caso, recursos humanos o materiales.</t>
        </r>
        <r>
          <rPr>
            <sz val="12"/>
            <color indexed="81"/>
            <rFont val="Arial"/>
            <family val="2"/>
          </rPr>
          <t xml:space="preserve">
</t>
        </r>
      </text>
    </comment>
    <comment ref="B399" authorId="2" shapeId="0">
      <text>
        <r>
          <rPr>
            <b/>
            <sz val="12"/>
            <color indexed="81"/>
            <rFont val="Arial"/>
            <family val="2"/>
          </rPr>
          <t>Asignaciones destinadas a otros convenios no especificados en las partidas anteriores que celebran los entes públicos.</t>
        </r>
        <r>
          <rPr>
            <sz val="12"/>
            <color indexed="81"/>
            <rFont val="Arial"/>
            <family val="2"/>
          </rPr>
          <t xml:space="preserve">
</t>
        </r>
      </text>
    </comment>
    <comment ref="B400" authorId="2" shapeId="0">
      <text>
        <r>
          <rPr>
            <b/>
            <sz val="12"/>
            <color indexed="81"/>
            <rFont val="Arial"/>
            <family val="2"/>
          </rPr>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r>
        <r>
          <rPr>
            <sz val="12"/>
            <color indexed="81"/>
            <rFont val="Arial"/>
            <family val="2"/>
          </rPr>
          <t xml:space="preserve">
</t>
        </r>
      </text>
    </comment>
    <comment ref="B401" authorId="2" shapeId="0">
      <text>
        <r>
          <rPr>
            <b/>
            <sz val="12"/>
            <color indexed="81"/>
            <rFont val="Arial"/>
            <family val="2"/>
          </rPr>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2" authorId="2" shapeId="0">
      <text>
        <r>
          <rPr>
            <b/>
            <sz val="12"/>
            <color indexed="81"/>
            <rFont val="Arial"/>
            <family val="2"/>
          </rPr>
          <t>Asignaciones destinadas a cubrir el pago principal derivado de los créditos contraídos en moneda nacional con instituciones de crédito establecidas en el territorio nacional.</t>
        </r>
        <r>
          <rPr>
            <sz val="12"/>
            <color indexed="81"/>
            <rFont val="Arial"/>
            <family val="2"/>
          </rPr>
          <t xml:space="preserve">
</t>
        </r>
      </text>
    </comment>
    <comment ref="B403" authorId="2" shapeId="0">
      <text>
        <r>
          <rPr>
            <b/>
            <sz val="12"/>
            <color indexed="81"/>
            <rFont val="Arial"/>
            <family val="2"/>
          </rPr>
          <t>Asignaciones para el pago del principal derivado de la colocación de valores por los entes públicos en territorio nacional.</t>
        </r>
        <r>
          <rPr>
            <sz val="12"/>
            <color indexed="81"/>
            <rFont val="Arial"/>
            <family val="2"/>
          </rPr>
          <t xml:space="preserve">
</t>
        </r>
      </text>
    </comment>
    <comment ref="B404" authorId="2" shapeId="0">
      <text>
        <r>
          <rPr>
            <b/>
            <sz val="12"/>
            <color indexed="81"/>
            <rFont val="Arial"/>
            <family val="2"/>
          </rPr>
          <t>Asignaciones para la amortización de financiamientos contraídos con arrendadoras nacionales o en el que su pago esté convenido en moneda nacional.</t>
        </r>
        <r>
          <rPr>
            <sz val="12"/>
            <color indexed="81"/>
            <rFont val="Arial"/>
            <family val="2"/>
          </rPr>
          <t xml:space="preserve">
</t>
        </r>
      </text>
    </comment>
    <comment ref="B405" authorId="2" shapeId="0">
      <text>
        <r>
          <rPr>
            <b/>
            <sz val="12"/>
            <color indexed="81"/>
            <rFont val="Arial"/>
            <family val="2"/>
          </rPr>
          <t>Asignaciones destinadas a cubrir el pago del principal, derivado de los créditos contraídos en moneda extranjera con bancos establecidos fuera del territorio nacional.</t>
        </r>
        <r>
          <rPr>
            <sz val="12"/>
            <color indexed="81"/>
            <rFont val="Arial"/>
            <family val="2"/>
          </rPr>
          <t xml:space="preserve">
</t>
        </r>
      </text>
    </comment>
    <comment ref="B406" authorId="2" shapeId="0">
      <text>
        <r>
          <rPr>
            <b/>
            <sz val="12"/>
            <color indexed="81"/>
            <rFont val="Arial"/>
            <family val="2"/>
          </rPr>
          <t>Asignaciones destinadas a cubrir el pago del principal de los financiamientos contratados con el Banco Internacional de Reconstrucción y Fomento, el Banco Interamericano de Desarrollo y otras instituciones análogas.</t>
        </r>
        <r>
          <rPr>
            <sz val="12"/>
            <color indexed="81"/>
            <rFont val="Arial"/>
            <family val="2"/>
          </rPr>
          <t xml:space="preserve">
</t>
        </r>
      </text>
    </comment>
    <comment ref="B407" authorId="2" shapeId="0">
      <text>
        <r>
          <rPr>
            <b/>
            <sz val="12"/>
            <color indexed="81"/>
            <rFont val="Arial"/>
            <family val="2"/>
          </rPr>
          <t>Asignaciones para el pago del principal derivado de los financiamientos otorgados por gobiernos extranjeros a través de sus instituciones de crédito.</t>
        </r>
        <r>
          <rPr>
            <sz val="12"/>
            <color indexed="81"/>
            <rFont val="Arial"/>
            <family val="2"/>
          </rPr>
          <t xml:space="preserve">
</t>
        </r>
      </text>
    </comment>
    <comment ref="B408" authorId="2" shapeId="0">
      <text>
        <r>
          <rPr>
            <b/>
            <sz val="12"/>
            <color indexed="81"/>
            <rFont val="Arial"/>
            <family val="2"/>
          </rPr>
          <t>Asignaciones para el pago del principal derivado de la colocación de títulos y valores mexicanos en los mercados extranjeros.</t>
        </r>
        <r>
          <rPr>
            <sz val="12"/>
            <color indexed="81"/>
            <rFont val="Arial"/>
            <family val="2"/>
          </rPr>
          <t xml:space="preserve">
</t>
        </r>
      </text>
    </comment>
    <comment ref="B409" authorId="2" shapeId="0">
      <text>
        <r>
          <rPr>
            <b/>
            <sz val="12"/>
            <color indexed="81"/>
            <rFont val="Arial"/>
            <family val="2"/>
          </rPr>
          <t>Asignaciones para la amortización de financiamientos contraídos con arrendadoras extranjeras en el que su pago esté convenido en moneda extranjera.</t>
        </r>
        <r>
          <rPr>
            <sz val="12"/>
            <color indexed="81"/>
            <rFont val="Arial"/>
            <family val="2"/>
          </rPr>
          <t xml:space="preserve">
</t>
        </r>
      </text>
    </comment>
    <comment ref="B410" authorId="2" shapeId="0">
      <text>
        <r>
          <rPr>
            <b/>
            <sz val="12"/>
            <color indexed="81"/>
            <rFont val="Arial"/>
            <family val="2"/>
          </rPr>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11" authorId="2" shapeId="0">
      <text>
        <r>
          <rPr>
            <b/>
            <sz val="12"/>
            <color indexed="81"/>
            <rFont val="Arial"/>
            <family val="2"/>
          </rPr>
          <t>Asignaciones destinadas al pago de intereses derivados de los créditos contratados con instituciones de crédito nacionales.</t>
        </r>
        <r>
          <rPr>
            <sz val="12"/>
            <color indexed="81"/>
            <rFont val="Arial"/>
            <family val="2"/>
          </rPr>
          <t xml:space="preserve">
</t>
        </r>
      </text>
    </comment>
    <comment ref="B412" authorId="2" shapeId="0">
      <text>
        <r>
          <rPr>
            <b/>
            <sz val="12"/>
            <color indexed="81"/>
            <rFont val="Arial"/>
            <family val="2"/>
          </rPr>
          <t>Asignaciones destinadas al pago de intereses por la colocación de títulos y valores gubernamentales colocados en territorio nacional.</t>
        </r>
        <r>
          <rPr>
            <sz val="12"/>
            <color indexed="81"/>
            <rFont val="Arial"/>
            <family val="2"/>
          </rPr>
          <t xml:space="preserve">
</t>
        </r>
      </text>
    </comment>
    <comment ref="B413" authorId="2" shapeId="0">
      <text>
        <r>
          <rPr>
            <b/>
            <sz val="12"/>
            <color indexed="81"/>
            <rFont val="Arial"/>
            <family val="2"/>
          </rPr>
          <t>Asignaciones destinadas al pago de intereses derivado de la contratación de arrendamientos financieros nacionales.</t>
        </r>
        <r>
          <rPr>
            <sz val="12"/>
            <color indexed="81"/>
            <rFont val="Arial"/>
            <family val="2"/>
          </rPr>
          <t xml:space="preserve">
</t>
        </r>
      </text>
    </comment>
    <comment ref="B414" authorId="2" shapeId="0">
      <text>
        <r>
          <rPr>
            <b/>
            <sz val="12"/>
            <color indexed="81"/>
            <rFont val="Arial"/>
            <family val="2"/>
          </rPr>
          <t>Asignaciones destinadas al pago de intereses derivados de créditos contratados con la banca comercial externa.</t>
        </r>
        <r>
          <rPr>
            <sz val="12"/>
            <color indexed="81"/>
            <rFont val="Arial"/>
            <family val="2"/>
          </rPr>
          <t xml:space="preserve">
</t>
        </r>
      </text>
    </comment>
    <comment ref="B415" authorId="2" shapeId="0">
      <text>
        <r>
          <rPr>
            <b/>
            <sz val="12"/>
            <color indexed="81"/>
            <rFont val="Arial"/>
            <family val="2"/>
          </rPr>
          <t>Asignaciones destinadas al pago de intereses por la contratación de financiamientos con el Banco Internacional de Reconstrucción y Fomento, el Banco Interamericano de Desarrollo y otras instituciones análogas.</t>
        </r>
        <r>
          <rPr>
            <sz val="12"/>
            <color indexed="81"/>
            <rFont val="Arial"/>
            <family val="2"/>
          </rPr>
          <t xml:space="preserve">
</t>
        </r>
      </text>
    </comment>
    <comment ref="B416" authorId="2" shapeId="0">
      <text>
        <r>
          <rPr>
            <b/>
            <sz val="12"/>
            <color indexed="81"/>
            <rFont val="Arial"/>
            <family val="2"/>
          </rPr>
          <t>Asignaciones destinadas al pago de intereses por la contratación de financiamientos otorgados por gobiernos extranjeros, a través de sus instituciones de crédito.</t>
        </r>
        <r>
          <rPr>
            <sz val="12"/>
            <color indexed="81"/>
            <rFont val="Arial"/>
            <family val="2"/>
          </rPr>
          <t xml:space="preserve">
</t>
        </r>
      </text>
    </comment>
    <comment ref="B417" authorId="2" shapeId="0">
      <text>
        <r>
          <rPr>
            <b/>
            <sz val="12"/>
            <color indexed="81"/>
            <rFont val="Arial"/>
            <family val="2"/>
          </rPr>
          <t>Asignaciones destinadas al pago de intereses por la colocación de títulos y valores mexicanos en los mercados extranjeros.</t>
        </r>
        <r>
          <rPr>
            <sz val="12"/>
            <color indexed="81"/>
            <rFont val="Arial"/>
            <family val="2"/>
          </rPr>
          <t xml:space="preserve">
</t>
        </r>
      </text>
    </comment>
    <comment ref="B418" authorId="2" shapeId="0">
      <text>
        <r>
          <rPr>
            <b/>
            <sz val="12"/>
            <color indexed="81"/>
            <rFont val="Arial"/>
            <family val="2"/>
          </rPr>
          <t>Asignaciones destinadas al pago de intereses por concepto de arrendamientos financieros contratados con arrendadoras extranjeras en el que su pago esté establecido en moneda extranjera.</t>
        </r>
        <r>
          <rPr>
            <sz val="12"/>
            <color indexed="81"/>
            <rFont val="Arial"/>
            <family val="2"/>
          </rPr>
          <t xml:space="preserve">
</t>
        </r>
      </text>
    </comment>
    <comment ref="B419" authorId="2" shapeId="0">
      <text>
        <r>
          <rPr>
            <b/>
            <sz val="12"/>
            <color indexed="81"/>
            <rFont val="Arial"/>
            <family val="2"/>
          </rPr>
          <t>Asignaciones destinadas a cubrir las comisiones derivadas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0" authorId="2" shapeId="0">
      <text>
        <r>
          <rPr>
            <b/>
            <sz val="12"/>
            <color indexed="81"/>
            <rFont val="Arial"/>
            <family val="2"/>
          </rPr>
          <t>Asignaciones destinadas al pago de obligaciones derivadas del servicio de la deuda contratada en territorio nacional.</t>
        </r>
        <r>
          <rPr>
            <sz val="12"/>
            <color indexed="81"/>
            <rFont val="Arial"/>
            <family val="2"/>
          </rPr>
          <t xml:space="preserve">
</t>
        </r>
      </text>
    </comment>
    <comment ref="B421" authorId="2" shapeId="0">
      <text>
        <r>
          <rPr>
            <b/>
            <sz val="12"/>
            <color indexed="81"/>
            <rFont val="Arial"/>
            <family val="2"/>
          </rPr>
          <t>Asignaciones destinadas al pago de obligaciones derivadas del servicio de la deuda contratada fuera del territorio nacional.</t>
        </r>
        <r>
          <rPr>
            <sz val="12"/>
            <color indexed="81"/>
            <rFont val="Arial"/>
            <family val="2"/>
          </rPr>
          <t xml:space="preserve">
</t>
        </r>
      </text>
    </comment>
    <comment ref="B422" authorId="2" shapeId="0">
      <text>
        <r>
          <rPr>
            <b/>
            <sz val="12"/>
            <color indexed="81"/>
            <rFont val="Arial"/>
            <family val="2"/>
          </rPr>
          <t>Asignaciones destinadas a cubrir los gastos derivados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3" authorId="2" shapeId="0">
      <text>
        <r>
          <rPr>
            <b/>
            <sz val="12"/>
            <color indexed="81"/>
            <rFont val="Arial"/>
            <family val="2"/>
          </rPr>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r>
        <r>
          <rPr>
            <sz val="12"/>
            <color indexed="81"/>
            <rFont val="Arial"/>
            <family val="2"/>
          </rPr>
          <t xml:space="preserve">
</t>
        </r>
      </text>
    </comment>
    <comment ref="B424" authorId="2" shapeId="0">
      <text>
        <r>
          <rPr>
            <b/>
            <sz val="12"/>
            <color indexed="81"/>
            <rFont val="Arial"/>
            <family val="2"/>
          </rPr>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r>
        <r>
          <rPr>
            <sz val="12"/>
            <color indexed="81"/>
            <rFont val="Arial"/>
            <family val="2"/>
          </rPr>
          <t xml:space="preserve">
</t>
        </r>
      </text>
    </comment>
    <comment ref="B425" authorId="2" shapeId="0">
      <text>
        <r>
          <rPr>
            <b/>
            <sz val="12"/>
            <color indexed="81"/>
            <rFont val="Arial"/>
            <family val="2"/>
          </rPr>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r>
        <r>
          <rPr>
            <sz val="12"/>
            <color indexed="81"/>
            <rFont val="Arial"/>
            <family val="2"/>
          </rPr>
          <t xml:space="preserve">
</t>
        </r>
      </text>
    </comment>
    <comment ref="B426" authorId="2" shapeId="0">
      <text>
        <r>
          <rPr>
            <b/>
            <sz val="12"/>
            <color indexed="81"/>
            <rFont val="Arial"/>
            <family val="2"/>
          </rPr>
          <t>Asignaciones destinadas al pago de los importes derivados por las variaciones en las tasas de interés, en el tipo de cambio de divisas, programa de cobertura petrolera, agropecuaria y otras coberturas mediante instrumentos financieros derivados; así como las erogaciones que, en su caso, resulten de la cancelación anticipada de los propios contratos de cobertura.</t>
        </r>
        <r>
          <rPr>
            <sz val="12"/>
            <color indexed="81"/>
            <rFont val="Arial"/>
            <family val="2"/>
          </rPr>
          <t xml:space="preserve">
</t>
        </r>
      </text>
    </comment>
    <comment ref="B427" authorId="2" shapeId="0">
      <text>
        <r>
          <rPr>
            <b/>
            <sz val="12"/>
            <color indexed="81"/>
            <rFont val="Arial"/>
            <family val="2"/>
          </rPr>
          <t>Asignaciones destinadas al apoyo de los ahorradores y deudores de la banca y del saneamiento del sistema financiero nacional.</t>
        </r>
        <r>
          <rPr>
            <sz val="12"/>
            <color indexed="81"/>
            <rFont val="Arial"/>
            <family val="2"/>
          </rPr>
          <t xml:space="preserve">
</t>
        </r>
      </text>
    </comment>
    <comment ref="B428" authorId="2" shapeId="0">
      <text>
        <r>
          <rPr>
            <b/>
            <sz val="12"/>
            <color indexed="81"/>
            <rFont val="Arial"/>
            <family val="2"/>
          </rPr>
          <t>Asignaciones para cubrir compromisos derivados de programas de apoyo y saneamiento del sistema financiero nacional.</t>
        </r>
        <r>
          <rPr>
            <sz val="12"/>
            <color indexed="81"/>
            <rFont val="Arial"/>
            <family val="2"/>
          </rPr>
          <t xml:space="preserve">
</t>
        </r>
      </text>
    </comment>
    <comment ref="B429" authorId="2" shapeId="0">
      <text>
        <r>
          <rPr>
            <b/>
            <sz val="12"/>
            <color indexed="81"/>
            <rFont val="Arial"/>
            <family val="2"/>
          </rPr>
          <t>Asignaciones, destinadas a cubrir compromisos por la aplicación de programas de apoyo a ahorradores y deudores.</t>
        </r>
        <r>
          <rPr>
            <sz val="12"/>
            <color indexed="81"/>
            <rFont val="Arial"/>
            <family val="2"/>
          </rPr>
          <t xml:space="preserve">
</t>
        </r>
      </text>
    </comment>
    <comment ref="B430" authorId="2" shape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 ref="B431" authorId="2" shape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List>
</comments>
</file>

<file path=xl/sharedStrings.xml><?xml version="1.0" encoding="utf-8"?>
<sst xmlns="http://schemas.openxmlformats.org/spreadsheetml/2006/main" count="604" uniqueCount="586">
  <si>
    <t>Derechos</t>
  </si>
  <si>
    <t>DESCRIPCIÓN</t>
  </si>
  <si>
    <t>IMPUESTOS</t>
  </si>
  <si>
    <t>CUOTAS Y APORTACIONES DE SEGURIDAD SOCIAL</t>
  </si>
  <si>
    <t>CONTRIBUCIONES DE MEJORAS</t>
  </si>
  <si>
    <t>PRODUCTOS</t>
  </si>
  <si>
    <t>APROVECHAMIENTOS</t>
  </si>
  <si>
    <t>PARTICIPACIONES Y APORTACIONES</t>
  </si>
  <si>
    <t>INGRESOS DERIVADOS DE FINANCIAMIENTO</t>
  </si>
  <si>
    <t>OTROS INGRESOS</t>
  </si>
  <si>
    <t>SERVICIOS PERSONALES</t>
  </si>
  <si>
    <t>MATERIALES Y SUMINISTROS</t>
  </si>
  <si>
    <t>SERVICIOS GENERALES</t>
  </si>
  <si>
    <t>INVERSIÓN PÚBLICA</t>
  </si>
  <si>
    <t>INVERSIONES FINANCIERAS Y OTRAS PROVISIONES</t>
  </si>
  <si>
    <t>CRI/LI</t>
  </si>
  <si>
    <t>INGRESO ESTIMADO ANUAL</t>
  </si>
  <si>
    <t>IMPUESTOS SOBRE LOS INGRESOS</t>
  </si>
  <si>
    <t>IMPUESTOS SOBRE EL PATRIMONIO</t>
  </si>
  <si>
    <t>IMPUESTO SOBRE LA PRODUCCIÓN, EL CONSUMO Y LAS TRANSACCIONES</t>
  </si>
  <si>
    <t>IMPUESTOS AL COMERCIO EXTERIOR</t>
  </si>
  <si>
    <t>IMPUESTOS SOBRE NÓMINAS Y ASIMILABLES</t>
  </si>
  <si>
    <t>IMPUESTOS ECOLÓGICOS</t>
  </si>
  <si>
    <t>ACCESORIOS DE LOS IMPUESTOS</t>
  </si>
  <si>
    <t>OTROS IMPUESTOS</t>
  </si>
  <si>
    <t>APORTACIONES PARA FONDOS DE VIVIENDA</t>
  </si>
  <si>
    <t>CUOTAS DE AHORRO PARA EL RETIRO</t>
  </si>
  <si>
    <t>OTRAS CUOTAS Y APORTACIONES PARA LA SEGURIDAD SOCIAL</t>
  </si>
  <si>
    <t>CONTRIBUCIÓN DE MEJORAS POR OBRAS PÚBLICAS</t>
  </si>
  <si>
    <t>DERECHOS</t>
  </si>
  <si>
    <t>DERECHOS POR EL USO, GOCE, APROVECHAMIENTO O EXPLOTACIÓN DE BIENES DE DOMINIO PÚBLICO</t>
  </si>
  <si>
    <t>DERECHOS POR PRESTACIÓN DE SERVICIOS</t>
  </si>
  <si>
    <t>OTROS DERECHOS</t>
  </si>
  <si>
    <t>Indemnizaciones</t>
  </si>
  <si>
    <t>PARTICIPACIONES</t>
  </si>
  <si>
    <t>Federales</t>
  </si>
  <si>
    <t>Estatales</t>
  </si>
  <si>
    <t>APORTACIONES</t>
  </si>
  <si>
    <t>Del fondo de infraestructura social municipal</t>
  </si>
  <si>
    <t>Rendimientos financieros del fondo de aportaciones para la infraestructura social</t>
  </si>
  <si>
    <t>Del fondo para el fortalecimiento municipal</t>
  </si>
  <si>
    <t>Rendimientos financieros del fondo de aportaciones para el fortalecimiento municipal</t>
  </si>
  <si>
    <t>CONVENIOS</t>
  </si>
  <si>
    <t>TRANSFERENCIAS INTERNAS Y ASIGNACIONES AL SECTOR PÚBLICO</t>
  </si>
  <si>
    <t>SUBSIDIOS Y SUBVENCIONES</t>
  </si>
  <si>
    <t>AYUDAS SOCIALES</t>
  </si>
  <si>
    <t>PENSIONES Y JUBILACIONES</t>
  </si>
  <si>
    <t>ENDEUDAMIENTO INTERNO</t>
  </si>
  <si>
    <t>ENDEUDAMIENTO EXTERNO</t>
  </si>
  <si>
    <t>TOTAL DE INGRESOS</t>
  </si>
  <si>
    <t>REMUNERACIONES AL PERSONAL DE CARÁCTER PERMANENTE</t>
  </si>
  <si>
    <t>Dietas</t>
  </si>
  <si>
    <t>Haberes</t>
  </si>
  <si>
    <t>Sueldos base al personal permanente</t>
  </si>
  <si>
    <t>Remuneraciones por adscripción laboral en el extranjero</t>
  </si>
  <si>
    <t>REMUNERACIONES AL PERSONAL DE CARÁCTER TRANSITORIO</t>
  </si>
  <si>
    <t>Honorarios asimilables a salarios</t>
  </si>
  <si>
    <t>Sueldos base al personal eventual</t>
  </si>
  <si>
    <t>Retribuciones por servicios de carácter social</t>
  </si>
  <si>
    <t>Retribución a los representantes de los trabajadores y de los patrones en la Junta de Conciliación y Arbitraje</t>
  </si>
  <si>
    <t>REMUNERACIONES ADICIONALES Y ESPECIALES</t>
  </si>
  <si>
    <t>Primas por años de servicios efectivos prestados</t>
  </si>
  <si>
    <t>Primas de vacaciones, dominical y gratificación de fin de año</t>
  </si>
  <si>
    <t>Infraestructura</t>
  </si>
  <si>
    <t>Horas extraordinarias</t>
  </si>
  <si>
    <t>Compensaciones</t>
  </si>
  <si>
    <t>Sobrehaberes</t>
  </si>
  <si>
    <t>Asignaciones de técnico, de mando, por comisión, de vuelo y de técnico especial</t>
  </si>
  <si>
    <t>Honorarios especiales</t>
  </si>
  <si>
    <t>Participaciones por vigilancia en el cumplimiento de la leyes y custodia de valores</t>
  </si>
  <si>
    <t>SEGURIDAD SOCIAL</t>
  </si>
  <si>
    <t>Aportaciones de seguridad social</t>
  </si>
  <si>
    <t>Aportaciones a fondos de vivienda</t>
  </si>
  <si>
    <t>Aportaciones al sistema para el retiro</t>
  </si>
  <si>
    <t>Aportaciones para seguros</t>
  </si>
  <si>
    <t>OTRAS PRESTACIONES SOCIALES Y ECONÓMICAS</t>
  </si>
  <si>
    <t>Cuotas para el fondo de ahorro y fondo de trabajo</t>
  </si>
  <si>
    <t>Prestaciones y haberes de retiro</t>
  </si>
  <si>
    <t>Prestaciones contractuales</t>
  </si>
  <si>
    <t>Fortalecimiento</t>
  </si>
  <si>
    <t>Apoyos a la capacitación de los servidores públicos</t>
  </si>
  <si>
    <t>Otras prestaciones sociales y económicas</t>
  </si>
  <si>
    <t>PREVISIONES</t>
  </si>
  <si>
    <t>Previsiones de carácter laboral, económica y de seguridad social</t>
  </si>
  <si>
    <t>PAGO DE ESTÍMULOS A SERVIDORES PÚBLICOS</t>
  </si>
  <si>
    <t>Estímulos</t>
  </si>
  <si>
    <t>Recompensas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</si>
  <si>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</si>
  <si>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</si>
  <si>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</si>
  <si>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</si>
  <si>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</si>
  <si>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</si>
  <si>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</si>
  <si>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</si>
  <si>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</si>
  <si>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</si>
  <si>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</si>
  <si>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</si>
  <si>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</si>
  <si>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</si>
  <si>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</si>
  <si>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</si>
  <si>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</si>
  <si>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</si>
  <si>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</si>
  <si>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</si>
  <si>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</si>
  <si>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</si>
  <si>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</si>
  <si>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MATERIALES Y ARTÍCULOS DE CONSTRUCCIÓN Y DE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</si>
  <si>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</si>
  <si>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</si>
  <si>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</si>
  <si>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</si>
  <si>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</si>
  <si>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</si>
  <si>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</si>
  <si>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</si>
  <si>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</si>
  <si>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</si>
  <si>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</si>
  <si>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</si>
  <si>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</si>
  <si>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</si>
  <si>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</si>
  <si>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</si>
  <si>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</si>
  <si>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</si>
  <si>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Combustibles, lubricantes y aditivos</t>
  </si>
  <si>
    <t>Carbón y sus derivados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</si>
  <si>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</si>
  <si>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</si>
  <si>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</si>
  <si>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</si>
  <si>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</si>
  <si>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</si>
  <si>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</si>
  <si>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</si>
  <si>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</si>
  <si>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</si>
  <si>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</si>
  <si>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</si>
  <si>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</si>
  <si>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</si>
  <si>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</si>
  <si>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</si>
  <si>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</si>
  <si>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</si>
  <si>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</si>
  <si>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</si>
  <si>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SERVICIOS BÁSICOS</t>
  </si>
  <si>
    <t>Energía eléctrica</t>
  </si>
  <si>
    <t xml:space="preserve">Gas </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</si>
  <si>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</si>
  <si>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</si>
  <si>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</si>
  <si>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</si>
  <si>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</si>
  <si>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</si>
  <si>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</si>
  <si>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SERVICIOS DE ARRENDAMIENTO</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</si>
  <si>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</si>
  <si>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</si>
  <si>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</si>
  <si>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</si>
  <si>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</si>
  <si>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</si>
  <si>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</si>
  <si>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</si>
  <si>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</si>
  <si>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PROFESIONALES,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</si>
  <si>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</si>
  <si>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</si>
  <si>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</si>
  <si>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</si>
  <si>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</si>
  <si>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</si>
  <si>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protección y seguridad</t>
  </si>
  <si>
    <t>Servicios de vigilancia</t>
  </si>
  <si>
    <t>Servicios profesionales, científicos y técnicos integrales</t>
  </si>
  <si>
    <t>SERVICIOS FINANCIEROS, BANCARIOS Y COMERCIALES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</si>
  <si>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</si>
  <si>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</si>
  <si>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</si>
  <si>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</si>
  <si>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</si>
  <si>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</si>
  <si>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</si>
  <si>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</si>
  <si>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</si>
  <si>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</si>
  <si>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</si>
  <si>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</si>
  <si>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</si>
  <si>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</si>
  <si>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</si>
  <si>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</si>
  <si>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</si>
  <si>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</si>
  <si>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</si>
  <si>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</si>
  <si>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</si>
  <si>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</si>
  <si>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</si>
  <si>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</si>
  <si>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</si>
  <si>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</si>
  <si>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</si>
  <si>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</si>
  <si>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</si>
  <si>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terrestres</t>
  </si>
  <si>
    <t>Pasajes marítimos, lacustres y fluviales</t>
  </si>
  <si>
    <t>Autotransporte</t>
  </si>
  <si>
    <t>Viáticos en el país</t>
  </si>
  <si>
    <t xml:space="preserve">Viáticos en el extranjero </t>
  </si>
  <si>
    <t>Gastos de instalación y traslado de menaje</t>
  </si>
  <si>
    <t>Servicios integrales de traslado y viáticos</t>
  </si>
  <si>
    <t>Otros servicios de traslado y hospedaje</t>
  </si>
  <si>
    <t>SERVICIOS OFICIALES</t>
  </si>
  <si>
    <t>Gastos de ceremonial</t>
  </si>
  <si>
    <t>Gastos de orden  social y cultural</t>
  </si>
  <si>
    <t>Congresos y convenciones</t>
  </si>
  <si>
    <t>Exposiciones</t>
  </si>
  <si>
    <t>Gastos de representación</t>
  </si>
  <si>
    <t>OTROS SERVICIOS GENERALES</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</si>
  <si>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</si>
  <si>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</si>
  <si>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</si>
  <si>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</si>
  <si>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</si>
  <si>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</si>
  <si>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Utilidades</t>
  </si>
  <si>
    <t>Impuesto sobre nómina y otros que se deriven de una relación laboral</t>
  </si>
  <si>
    <t>Otros servicios generales</t>
  </si>
  <si>
    <t>TRANSFERENCIAS, ASIGNACIONES, SUBSIDIOS Y OTRAS  AYUDAS</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</si>
  <si>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</si>
  <si>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</si>
  <si>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</si>
  <si>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</si>
  <si>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</si>
  <si>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</si>
  <si>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</si>
  <si>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</si>
  <si>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</si>
  <si>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</si>
  <si>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</si>
  <si>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</si>
  <si>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 xml:space="preserve">Transferencias otorgadas para instituciones paraestatales públicas financieras  </t>
  </si>
  <si>
    <t>Transferencias otorgadas a entidades federativas y municipios</t>
  </si>
  <si>
    <t>Transferencias a fideicomisos de entidades federativas y municipios</t>
  </si>
  <si>
    <t>Subsidios a la producción</t>
  </si>
  <si>
    <t>Subsidios a la distribución</t>
  </si>
  <si>
    <t>Subsidios a la inversión</t>
  </si>
  <si>
    <t>Subsidios a la prestación de servicios públicos</t>
  </si>
  <si>
    <t>Subsidios para cubrir diferenciales de tasas de interés</t>
  </si>
  <si>
    <t xml:space="preserve">Subsidios a la vivienda </t>
  </si>
  <si>
    <t>Subvenciones al consumo</t>
  </si>
  <si>
    <t>Subsidios a entidades federativas y municipios</t>
  </si>
  <si>
    <t>Otros subsidios</t>
  </si>
  <si>
    <t xml:space="preserve">Ayudas sociales a personas </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</si>
  <si>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</si>
  <si>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</si>
  <si>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</si>
  <si>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</si>
  <si>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</si>
  <si>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</si>
  <si>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</si>
  <si>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t>
  </si>
  <si>
    <t>Jubilaciones</t>
  </si>
  <si>
    <t>Otras pensiones y jubilaciones</t>
  </si>
  <si>
    <t>TRANSFERENCIAS A FIDEICOMISOS, MANDATOS Y OTROS ANÁLOGOS</t>
  </si>
  <si>
    <t>Transferencias a fideicomisos del Poder Ejecutivo</t>
  </si>
  <si>
    <t>Transferencias a fideicomisos del Poder Legislativo</t>
  </si>
  <si>
    <t>Transferencias a fideicomisos del Poder Judicial</t>
  </si>
  <si>
    <t>Trasferencias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</si>
  <si>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</si>
  <si>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</si>
  <si>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 LA SEGURIDAD SOCIAL</t>
  </si>
  <si>
    <t>Transferencias por obligación de ley</t>
  </si>
  <si>
    <t>DONATIVOS</t>
  </si>
  <si>
    <t>Donativos a instituciones sin fines de lucro</t>
  </si>
  <si>
    <t xml:space="preserve">Donativos a entidades federativas </t>
  </si>
  <si>
    <t>Donativos a fideicomisos privados</t>
  </si>
  <si>
    <t>Donativos a fideicomisos estatales</t>
  </si>
  <si>
    <t>Donativos internacionales</t>
  </si>
  <si>
    <t>TRANSFERENCIAS AL EXTERIOR</t>
  </si>
  <si>
    <t>Transferencias para gobiernos extranjeros</t>
  </si>
  <si>
    <t>Transferencias para organismos internacionales</t>
  </si>
  <si>
    <t>Transferencias para el sector privado externo</t>
  </si>
  <si>
    <t xml:space="preserve">BIENES MUEBLES, INMUEBLES E INTANGIBLES </t>
  </si>
  <si>
    <t>MOBILIARIO Y EQUIPO DE ADMINISTRACIÓN</t>
  </si>
  <si>
    <t xml:space="preserve">Muebles de oficina y estantería </t>
  </si>
  <si>
    <t>Muebles, excepto de oficina y estantería</t>
  </si>
  <si>
    <t>Bienes artísticos, culturales y científicos</t>
  </si>
  <si>
    <t>Objetos de valor</t>
  </si>
  <si>
    <t>Equipo de cómputo de tecnologías de la información</t>
  </si>
  <si>
    <t>Otros mobiliarios y equipos de administración</t>
  </si>
  <si>
    <t>MOBILIARIO Y EQUIPO EDUCACIONAL Y RECREATIVO</t>
  </si>
  <si>
    <t>Equipos y aparatos audiovisuales</t>
  </si>
  <si>
    <t>Aparatos deportivos</t>
  </si>
  <si>
    <t>Cámaras fotográficas y de video</t>
  </si>
  <si>
    <t xml:space="preserve">Otro mobiliario y equipo educacional y recreativo </t>
  </si>
  <si>
    <t>EQUIPO E INSTRUMENTAL MÉDICO Y DE LABORATORIO</t>
  </si>
  <si>
    <t>Equipo médico y de laboratorio</t>
  </si>
  <si>
    <t>Instrumental médico y de laboratorio</t>
  </si>
  <si>
    <t>VEHÍCULOS Y EQUIPO DE TRANSPORTE</t>
  </si>
  <si>
    <t>Vehículos y equipo de transporte</t>
  </si>
  <si>
    <t>Carrocerías  y remolques</t>
  </si>
  <si>
    <t>Equipo aeroespacial</t>
  </si>
  <si>
    <t>Equipo ferroviario</t>
  </si>
  <si>
    <t>Embarcaciones</t>
  </si>
  <si>
    <t>Otros equipo de transporte</t>
  </si>
  <si>
    <t>EQUIPO DE DEFENSA Y SEGURIDAD</t>
  </si>
  <si>
    <t>Equipo de defensa y seguridad</t>
  </si>
  <si>
    <t>MAQUINARIA, OTROS EQUIPOS Y HERRAMIENTAS</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</si>
  <si>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</si>
  <si>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</si>
  <si>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</si>
  <si>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</si>
  <si>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</si>
  <si>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 de generación eléctrica, aparatos y accesorios eléctricos</t>
  </si>
  <si>
    <t>Herramientas y máquinas-herramienta</t>
  </si>
  <si>
    <t>Otros equipos</t>
  </si>
  <si>
    <t>ACTIVOS BIOLÓGICOS</t>
  </si>
  <si>
    <t>Bovinos</t>
  </si>
  <si>
    <t>Porcinos</t>
  </si>
  <si>
    <t>Aves</t>
  </si>
  <si>
    <t xml:space="preserve">Ovinos y caprinos </t>
  </si>
  <si>
    <t>Peces y acuicultura</t>
  </si>
  <si>
    <t>Equinos</t>
  </si>
  <si>
    <t>Especies menores y de zoológico</t>
  </si>
  <si>
    <t>Árboles y plantas</t>
  </si>
  <si>
    <t>Otros activos biológicos</t>
  </si>
  <si>
    <t>BIENES INMUEBLES</t>
  </si>
  <si>
    <t>Terrenos</t>
  </si>
  <si>
    <t xml:space="preserve">Viviendas </t>
  </si>
  <si>
    <t>Edificios no residenciales</t>
  </si>
  <si>
    <t>Otros bienes inmuebles</t>
  </si>
  <si>
    <t>ACTIVOS INTANGIBLES</t>
  </si>
  <si>
    <t>Software</t>
  </si>
  <si>
    <t>Patentes</t>
  </si>
  <si>
    <t>Marcas</t>
  </si>
  <si>
    <t>Concesiones</t>
  </si>
  <si>
    <t>Franquicias</t>
  </si>
  <si>
    <t>Licencias informáticas e intelectuales</t>
  </si>
  <si>
    <t>Licencias industriales, comerciales y otras</t>
  </si>
  <si>
    <t>Otros activos intangibles</t>
  </si>
  <si>
    <t>OBRA PÚBLICA EN BIENES DE DOMINIO PÚBLICO</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</si>
  <si>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</si>
  <si>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</si>
  <si>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</si>
  <si>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</si>
  <si>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</si>
  <si>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Otras construcciones de ingeniería civil u obra pesada</t>
  </si>
  <si>
    <t>Instalaciones y equipamiento en construcciones</t>
  </si>
  <si>
    <t>Trabajo de acabados en edificaciones  y otros trabajos especializados</t>
  </si>
  <si>
    <t>OBRA PÚBLICA EN BIENES PROPIOS</t>
  </si>
  <si>
    <t>Edificación no habitacional</t>
  </si>
  <si>
    <t>Construcción de obras para  el abastecimiento de agua,  petróleo, gas, electricidad y telecomunicaciones</t>
  </si>
  <si>
    <t>Trabajos de acabados en edificaciones y otros trabajos especializados</t>
  </si>
  <si>
    <t>PROYECTOS PRODUCTIVOS Y ACCIONES DE FOMENTO</t>
  </si>
  <si>
    <t>Estudios, formulación y evaluación de proyectos productivos no incluidos en conceptos anteriores de este capítulo</t>
  </si>
  <si>
    <t>Ejecución de proyectos productivos no incluidos en conceptos anteriores de este capítulo</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</si>
  <si>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</si>
  <si>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</si>
  <si>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</si>
  <si>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</si>
  <si>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</si>
  <si>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</si>
  <si>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</si>
  <si>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</si>
  <si>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</si>
  <si>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</si>
  <si>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la liquidez</t>
  </si>
  <si>
    <t>Acciones y participaciones de capital  en el sector privado con fines de gestión de liquidez</t>
  </si>
  <si>
    <t>Acciones y participaciones de capital en el sector externo con fines de gestión  de liquidez</t>
  </si>
  <si>
    <t>COMPRA DE TÍTULOS Y VALORES</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</si>
  <si>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</si>
  <si>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</si>
  <si>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</si>
  <si>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</si>
  <si>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</si>
  <si>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</si>
  <si>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CONCESIÓN DE PRÉSTAMOS</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</si>
  <si>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</si>
  <si>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</si>
  <si>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</si>
  <si>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</si>
  <si>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</si>
  <si>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</si>
  <si>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</si>
  <si>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</si>
  <si>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</si>
  <si>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</si>
  <si>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</si>
  <si>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</si>
  <si>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</si>
  <si>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</si>
  <si>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</si>
  <si>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 xml:space="preserve">Inversiones en fideicomisos públicos financieros </t>
  </si>
  <si>
    <t>Inversiones en fideicomisos de entidades federativas</t>
  </si>
  <si>
    <t>Inversiones en fideicomisos de municipios</t>
  </si>
  <si>
    <t>Fideicomisos de empresas privadas y particulares</t>
  </si>
  <si>
    <t>OTRAS INVERSIONES FINANCIERAS</t>
  </si>
  <si>
    <t>Depósitos a largo plazo en moneda nacional</t>
  </si>
  <si>
    <t>Depósitos a largo plazo en moneda extranjera</t>
  </si>
  <si>
    <t>PROVISIONES PARA CONTINGENCIAS Y OTRAS EROGACIONES ESPECIALES</t>
  </si>
  <si>
    <t>Contingencias  por fenómenos naturales</t>
  </si>
  <si>
    <t>Contingencias socioeconómicas</t>
  </si>
  <si>
    <t>Otras erogaciones especiales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</si>
  <si>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</si>
  <si>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</si>
  <si>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</si>
  <si>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</si>
  <si>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</si>
  <si>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</si>
  <si>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</si>
  <si>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</si>
  <si>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</si>
  <si>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</si>
  <si>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</si>
  <si>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 de reasignación</t>
  </si>
  <si>
    <t>Convenios de descentralización</t>
  </si>
  <si>
    <t>Otros convenios</t>
  </si>
  <si>
    <t>DEUDA  PÚBLICA</t>
  </si>
  <si>
    <t xml:space="preserve">AMORTIZACIÓN DE LA DEUDA PÚBLICA </t>
  </si>
  <si>
    <t>Amortización de la deuda interna con instituciones de crédito</t>
  </si>
  <si>
    <t>Amortización  de la deuda interna por emisión de títulos y valores</t>
  </si>
  <si>
    <t>Amortización de arrendamientos financieros nacionales</t>
  </si>
  <si>
    <t xml:space="preserve">Amortización de la deuda externa con instituciones de crédito </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</si>
  <si>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</si>
  <si>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</si>
  <si>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</si>
  <si>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</si>
  <si>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</si>
  <si>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</si>
  <si>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derivados de la colocación de títulos y valores</t>
  </si>
  <si>
    <t>Intereses por arrendamientos  financieros nacionales</t>
  </si>
  <si>
    <t xml:space="preserve">Intereses de la deuda externa con instituciones de crédito </t>
  </si>
  <si>
    <t>Intereses de la deuda con organismos financieros internacionales</t>
  </si>
  <si>
    <t xml:space="preserve">Intereses de la deuda bilateral  </t>
  </si>
  <si>
    <t>Intereses derivados de la colocación de títulos y valores en el exterior</t>
  </si>
  <si>
    <t>Intereses por arrendamientos financieros internacionales</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</si>
  <si>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</si>
  <si>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</si>
  <si>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</si>
  <si>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</si>
  <si>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</si>
  <si>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</si>
  <si>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</si>
  <si>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Costos por coberturas</t>
  </si>
  <si>
    <t>APOYOS FINANCIEROS</t>
  </si>
  <si>
    <t>Apoyos a intermediarios financieros</t>
  </si>
  <si>
    <t>Apoyos a ahorradores y deudores del Sistema Financiero Nacional</t>
  </si>
  <si>
    <t>ADEUDOS DE EJERCICIOS FISCALES ANTERIORES (ADEFAS)</t>
  </si>
  <si>
    <t>ADEFAS</t>
  </si>
  <si>
    <t>TOTAL DE EGRESOS</t>
  </si>
  <si>
    <t>COG/FF</t>
  </si>
  <si>
    <t>TOTAL ANUAL</t>
  </si>
  <si>
    <t>8.1.1</t>
  </si>
  <si>
    <t>8.2.1</t>
  </si>
  <si>
    <t xml:space="preserve">
Estimación de Ingresos por Clasificación por Rubro de Ingresos y  Ley de Ingresos Municipal - 2019
</t>
  </si>
  <si>
    <t xml:space="preserve">Presupuesto de Egresos por Clasificación por Objeto del Gasto y Fuentes de Financiamiento - 2019
</t>
  </si>
  <si>
    <t>IMPUESTOS NO COMPRENDIDOS EN LA LEY DE INGRESOS VIGENTE,CAUSADOS EN EJERCICIOS FISCALES ANTERIORES PENDIENTES DE LIQUIDACIÓN O PAGO</t>
  </si>
  <si>
    <t>ACCESORIOS DE CUOTAS Y APORTACIONES DE SEGURIDAD SOCIAL</t>
  </si>
  <si>
    <t>DERECHOS A LOS HIDROCARBUROS (Derogado)</t>
  </si>
  <si>
    <t>DERECHOS NO COMPRENDIDOS EN LA LEY DE INGRESOS VIGENTE CAUSADOS EN EJERCICIOS FISCALES ANTERIORES PENDIENTES DE LIQUIDACIÓN O PAGO</t>
  </si>
  <si>
    <t>PRODUCTOS DE CAPITAL (Derogado)</t>
  </si>
  <si>
    <t xml:space="preserve">APROVECHAMIENTOS </t>
  </si>
  <si>
    <t>INGRESOS POR VENTAS DE BIENES, PRESTACIÓN DE SERVICIOS Y OTROS INGRESOS</t>
  </si>
  <si>
    <t>INGRESOS POR VENTA DE BIENES Y PRESTACIÓN DE SERVICIOS DE EMPRESAS PRODUCTIVAS DEL ESTADO</t>
  </si>
  <si>
    <t xml:space="preserve">INGRESOS POR VENTA DE BIENES Y PRESTACIÓN DE SERVICIOS DE ENTIDADES PARAESTATALES Y FIDEICOMISOS NO EMPRESARIALES Y NO FINANCIEROS </t>
  </si>
  <si>
    <t xml:space="preserve">INGRESOS POR VENTA DE BIENES Y PRESTACIÓN DE SERVICIOS DE ENTIDADES PARAESTATALES EMPRESARIALES  NO FINANCIERAS CON PARTICIPACIÓN ESTATAL MAYORITARIA </t>
  </si>
  <si>
    <t xml:space="preserve">INGRESOS POR VENTA DE BIENES Y PRESTACIÓN DE SERVICIOS DE ENTIDADES PARAESTATALES EMPRESARIALES  FINANCIERAS  MONETARIAS CON PARTICIPACIÓN ESTATAL MAYORITARIA </t>
  </si>
  <si>
    <t xml:space="preserve">INGRESOS POR VENTA DE BIENES Y PRESTACIÓN DE SERVICIOS DE ENTIDADES PARAESTATALES EMPRESARIALES  FINANCIERAS NO MONETARIAS CON PARTICIPACIÓN ESTATAL MAYORITARIA </t>
  </si>
  <si>
    <t>INGRESOS POR VENTA DE BIENES Y PRESTACIÓN DE SERVICIOS DE FIDEICOMISOS FINANCIEROS PÚBLICOS CON PARTICIPACIÓN ESTATAL MAYORITARIA</t>
  </si>
  <si>
    <t xml:space="preserve">INGRESOS POR VENTA DE BIENES Y PRESTACIÓN DE SERVICIOS DE LOS PODERES LEGISLATIVO Y JUDICIAL Y DE LOS ORGANOS AUTONOMOS </t>
  </si>
  <si>
    <t>PARTICIPACIONES,APORTACIONES,CONVENIOS,INCENTIVOS DERIVADOS DE LA 
COLABORACIÓN FISCAL Y FONDOS DISTINTOS DE LAS APORTACIONES</t>
  </si>
  <si>
    <t>1.1.1</t>
  </si>
  <si>
    <t>Impuestos sobre espectáculos públicos</t>
  </si>
  <si>
    <t>1.2.1</t>
  </si>
  <si>
    <t>Impuesto predial</t>
  </si>
  <si>
    <t>1.2.2</t>
  </si>
  <si>
    <t>Impuesto sobre transmisiones patrimoniales</t>
  </si>
  <si>
    <t>1.2.3</t>
  </si>
  <si>
    <t>Impuestos sobre negocios jurídicos</t>
  </si>
  <si>
    <t>1.7.1</t>
  </si>
  <si>
    <t>Recargos</t>
  </si>
  <si>
    <t>1.7.2</t>
  </si>
  <si>
    <t>Multas</t>
  </si>
  <si>
    <t>1.7.3</t>
  </si>
  <si>
    <t>Intereses</t>
  </si>
  <si>
    <t>1.7.4</t>
  </si>
  <si>
    <t>Gastos de ejecución y de embargo</t>
  </si>
  <si>
    <t>1.7.9</t>
  </si>
  <si>
    <t>Otros no especificados</t>
  </si>
  <si>
    <t xml:space="preserve">CUOTAS PARA EL SEGURO SOCIAL </t>
  </si>
  <si>
    <t>4.1.1</t>
  </si>
  <si>
    <t>Uso del piso</t>
  </si>
  <si>
    <t>4.1.4</t>
  </si>
  <si>
    <t>Uso, goce, aprovechamiento o explotación de otros bienes de dominio público</t>
  </si>
  <si>
    <t>4.3.1</t>
  </si>
  <si>
    <t>Licencias y permisos de giros</t>
  </si>
  <si>
    <t>4.3.2</t>
  </si>
  <si>
    <t>Licencias y permisos para anuncios</t>
  </si>
  <si>
    <t>4.3.3</t>
  </si>
  <si>
    <t>Licencias de construcción, reconstrucción, reparación o demolición de obras</t>
  </si>
  <si>
    <t>4.3.4</t>
  </si>
  <si>
    <t>Alineamiento, designación de número oficial e inspección</t>
  </si>
  <si>
    <t>4.3.5</t>
  </si>
  <si>
    <t>Licencias de cambio de régimen de propiedad y urbanización</t>
  </si>
  <si>
    <t>4.3.6</t>
  </si>
  <si>
    <t>Servicios de obra</t>
  </si>
  <si>
    <t>4.3.7</t>
  </si>
  <si>
    <t>Regularizaciones de los registros de obra</t>
  </si>
  <si>
    <t>4.3.8</t>
  </si>
  <si>
    <t>Servicios de sanidad</t>
  </si>
  <si>
    <t>4.3.9</t>
  </si>
  <si>
    <t>Servicio de limpieza, recolección, traslado, tratamiento y disposición final de residuos</t>
  </si>
  <si>
    <t>4.3.10</t>
  </si>
  <si>
    <t>Agua potable,drenaje,alcantarillado,tratamiento y disposición final de aguas residuales</t>
  </si>
  <si>
    <t>4.3.11</t>
  </si>
  <si>
    <t>Rastro</t>
  </si>
  <si>
    <t>4.3.12</t>
  </si>
  <si>
    <t>Registro civil</t>
  </si>
  <si>
    <t>4.3.13</t>
  </si>
  <si>
    <t>Certificaciones</t>
  </si>
  <si>
    <t>4.3.14</t>
  </si>
  <si>
    <t>Servicios de catastro</t>
  </si>
  <si>
    <t>4.5.1</t>
  </si>
  <si>
    <t>4.5.2</t>
  </si>
  <si>
    <t>4.5.3</t>
  </si>
  <si>
    <t>4.5.4</t>
  </si>
  <si>
    <t>5.1.1</t>
  </si>
  <si>
    <t>Uso, goce, aprovechamiento o explotación de  bienes de dominio privado</t>
  </si>
  <si>
    <t>5.1.2</t>
  </si>
  <si>
    <t>Cementerios de dominio privado</t>
  </si>
  <si>
    <t>5.1.9</t>
  </si>
  <si>
    <t>Productos diversos</t>
  </si>
  <si>
    <t>6.1.1</t>
  </si>
  <si>
    <t>Incentivos derivados de la colaboración fiscal</t>
  </si>
  <si>
    <t>6.1.2</t>
  </si>
  <si>
    <t>6.1.3</t>
  </si>
  <si>
    <t>6.1.4</t>
  </si>
  <si>
    <t>Reintegros</t>
  </si>
  <si>
    <t>6.1.5</t>
  </si>
  <si>
    <t>Aprovechamiento provenientes de obras públicas</t>
  </si>
  <si>
    <t>6.1.6</t>
  </si>
  <si>
    <t>Aprovechamiento por participaciones derivadas de la aplicación de leyes</t>
  </si>
  <si>
    <t>6.1.7</t>
  </si>
  <si>
    <t>Aprovechamientos por aportaciones y cooperaciones</t>
  </si>
  <si>
    <t>APROVECHAMIENTOS PATRIMONIALES</t>
  </si>
  <si>
    <t>ACCESORIOS DE APORVECHAMIENTOS</t>
  </si>
  <si>
    <t>8.1.2</t>
  </si>
  <si>
    <t>8.2.2</t>
  </si>
  <si>
    <t>8.2 3</t>
  </si>
  <si>
    <t>8.2 4</t>
  </si>
  <si>
    <t>INCENTIVOS DERIVADOS DE LA COLABORACIÓN FISCAL</t>
  </si>
  <si>
    <t>FONDOS DISTINTOS DE APORTACIONES</t>
  </si>
  <si>
    <t>TANSFERENCIAS,ASIGNACIONES,SUBSIDIOS Y SUBVENCIONES Y PENSIONES 
Y JUBILACIONES</t>
  </si>
  <si>
    <t>TANSFERENCIAS Y ASIGNACIONES</t>
  </si>
  <si>
    <t>TRANSFERENCIAS A FIDEICOMISOS,MANDATOS Y ANÁLOGOS (Derogado)</t>
  </si>
  <si>
    <t>TRANSFERENCIAS DEL FONDO MEXICANO DEL PETRÓLEO PARA LA ESTABILIZACIÓN Y EL DESARROLLO</t>
  </si>
  <si>
    <t>FINANCIAMIENTO INTERNO</t>
  </si>
  <si>
    <t>CONTRIBUCIONES DE MEJORAS NO COMPRENDIDAS EN LA LEY DE INGRESOS VIGENTE. CAUSADAS EN EJERCICIOS ANTERIORES PENDIENTES DE LIQUIDACIÓN O PAGO</t>
  </si>
  <si>
    <t>ACCESORIOS DE DERECHOS</t>
  </si>
  <si>
    <t>TRANSFERENCIAS AL RESTO DEL SECTOR PÚBLICO (Derogado)</t>
  </si>
  <si>
    <t>AYUDAS SOCIALES (Derogado)</t>
  </si>
  <si>
    <t xml:space="preserve">PRODUCTOS NO COMPRENDIDOS EN LA LEY DE INGRESOS VIGENTE, CAUSADOS EN EJERCICIOS FISCALES ANTERIORES, PENDIENTES DE LIQUIDACIÓN O PAGO </t>
  </si>
  <si>
    <t xml:space="preserve">APROVECHAMIENTOS  NO COMPRENDIDOS EN EN LA LEY DE INGRESOS VIGENTE, CAUSADOS EN EJERCICIOS FISCALES ANTERIORES, PENDIENTES DE LIQUIDACIÓN O PAGO </t>
  </si>
  <si>
    <r>
      <t xml:space="preserve">Otras transferencias a fideicomisos  </t>
    </r>
    <r>
      <rPr>
        <sz val="10"/>
        <color rgb="FFFF0000"/>
        <rFont val="Calibri"/>
        <family val="2"/>
        <scheme val="minor"/>
      </rPr>
      <t xml:space="preserve"> </t>
    </r>
  </si>
  <si>
    <t>1.1
RECURSOS FISCALES</t>
  </si>
  <si>
    <t>1.  NO ETIQUETADO</t>
  </si>
  <si>
    <t>2.  ETIQUETADO</t>
  </si>
  <si>
    <t>2.5 
RECURSOS FEDERALES</t>
  </si>
  <si>
    <t>2.6
RECURSOS ESTATALES</t>
  </si>
  <si>
    <t>2.7
OTROS RECURSOS DE TRANSFERENCIAS FEDERALES ETIQUETADAS</t>
  </si>
  <si>
    <t>1.2
FINANCIAMIENTOS INTERNOS</t>
  </si>
  <si>
    <t>1.3
FINANCIAMIENTOS EXTERNOS</t>
  </si>
  <si>
    <t>1.4
INGRESOS 
PROPIOS</t>
  </si>
  <si>
    <t>1.5
RECURSOS
FEDERALES</t>
  </si>
  <si>
    <t>1.6
RECURSOS ESTATALES</t>
  </si>
  <si>
    <t>1.7
OTROS RECURSOS DE LIBRE DISPOSICIÓN</t>
  </si>
  <si>
    <t>INGRESOS POR VENTA DE BIENES Y PRESTACIÓN DE SERVICIOS DE INSTITUCIONES PÚBLICAS DE SEGURIDAD SOCIAL</t>
  </si>
  <si>
    <t>Nombre del Organismo: Organismo Público Descentralizado Sayula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</si>
</sst>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000"/>
    <numFmt numFmtId="166" formatCode="_-[$€]* #,##0.00_-;\-[$€]* #,##0.00_-;_-[$€]* &quot;-&quot;??_-;_-@_-"/>
    <numFmt numFmtId="168" formatCode="0_ ;\-0\ "/>
  </numFmts>
  <fonts count="35" x14ac:knownFonts="1">
    <font>
      <sz val="11"/>
      <color theme="1"/>
      <name val="Calibri"/>
      <family val="2"/>
      <scheme val="minor"/>
    </font>
    <font>
      <sz val="10"/>
      <name val="Arial"/>
      <family val="2"/>
    </font>
    <font>
      <sz val="10"/>
      <color indexed="81"/>
      <name val="Tahoma"/>
      <family val="2"/>
    </font>
    <font>
      <b/>
      <sz val="10"/>
      <color indexed="81"/>
      <name val="Tahoma"/>
      <family val="2"/>
    </font>
    <font>
      <b/>
      <sz val="12"/>
      <color indexed="81"/>
      <name val="Arial"/>
      <family val="2"/>
    </font>
    <font>
      <sz val="8"/>
      <color indexed="81"/>
      <name val="Tahoma"/>
      <family val="2"/>
    </font>
    <font>
      <b/>
      <sz val="11"/>
      <name val="Calibri"/>
      <family val="2"/>
    </font>
    <font>
      <b/>
      <sz val="11"/>
      <color indexed="8"/>
      <name val="Calibri"/>
      <family val="2"/>
    </font>
    <font>
      <sz val="11"/>
      <color indexed="8"/>
      <name val="Calibri"/>
      <family val="2"/>
    </font>
    <font>
      <sz val="12"/>
      <color indexed="81"/>
      <name val="Arial"/>
      <family val="2"/>
    </font>
    <font>
      <sz val="8"/>
      <color indexed="81"/>
      <name val="Arial"/>
      <family val="2"/>
    </font>
    <font>
      <b/>
      <sz val="8"/>
      <color indexed="81"/>
      <name val="Arial"/>
      <family val="2"/>
    </font>
    <font>
      <sz val="11"/>
      <color indexed="9"/>
      <name val="Calibri"/>
      <family val="2"/>
    </font>
    <font>
      <b/>
      <sz val="18"/>
      <color indexed="62"/>
      <name val="Cambria"/>
      <family val="2"/>
    </font>
    <font>
      <sz val="10"/>
      <name val="Arial"/>
      <family val="2"/>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b/>
      <sz val="16"/>
      <color theme="1"/>
      <name val="Calibri"/>
      <family val="2"/>
      <scheme val="minor"/>
    </font>
    <font>
      <b/>
      <sz val="18"/>
      <color theme="1"/>
      <name val="Calibri"/>
      <family val="2"/>
      <scheme val="minor"/>
    </font>
    <font>
      <b/>
      <sz val="11"/>
      <name val="Calibri"/>
      <family val="2"/>
      <scheme val="minor"/>
    </font>
    <font>
      <b/>
      <sz val="11"/>
      <color indexed="8"/>
      <name val="Calibri"/>
      <family val="2"/>
      <scheme val="minor"/>
    </font>
    <font>
      <b/>
      <sz val="12"/>
      <name val="Calibri"/>
      <family val="2"/>
      <scheme val="minor"/>
    </font>
    <font>
      <sz val="11"/>
      <name val="Calibri"/>
      <family val="2"/>
      <scheme val="minor"/>
    </font>
    <font>
      <b/>
      <sz val="10"/>
      <name val="Calibri"/>
      <family val="2"/>
      <scheme val="minor"/>
    </font>
    <font>
      <b/>
      <sz val="20"/>
      <color theme="1"/>
      <name val="Calibri"/>
      <family val="2"/>
      <scheme val="minor"/>
    </font>
    <font>
      <b/>
      <i/>
      <sz val="12"/>
      <name val="Calibri"/>
      <family val="2"/>
      <scheme val="minor"/>
    </font>
    <font>
      <sz val="10"/>
      <color rgb="FFFF0000"/>
      <name val="Calibri"/>
      <family val="2"/>
      <scheme val="minor"/>
    </font>
    <font>
      <b/>
      <sz val="12"/>
      <name val="Calibri"/>
      <family val="2"/>
    </font>
    <font>
      <sz val="9"/>
      <color indexed="81"/>
      <name val="Tahoma"/>
      <family val="2"/>
    </font>
    <font>
      <sz val="11"/>
      <color indexed="8"/>
      <name val="Calibri"/>
      <family val="2"/>
      <scheme val="minor"/>
    </font>
    <font>
      <b/>
      <sz val="9"/>
      <color indexed="81"/>
      <name val="Tahoma"/>
      <family val="2"/>
    </font>
  </fonts>
  <fills count="23">
    <fill>
      <patternFill patternType="none"/>
    </fill>
    <fill>
      <patternFill patternType="gray125"/>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theme="0"/>
        <bgColor indexed="64"/>
      </patternFill>
    </fill>
    <fill>
      <patternFill patternType="solid">
        <fgColor rgb="FFFFF2D4"/>
        <bgColor indexed="64"/>
      </patternFill>
    </fill>
    <fill>
      <patternFill patternType="solid">
        <fgColor rgb="FF0DFFEE"/>
        <bgColor indexed="64"/>
      </patternFill>
    </fill>
    <fill>
      <patternFill patternType="solid">
        <fgColor rgb="FF00C4BF"/>
        <bgColor indexed="64"/>
      </patternFill>
    </fill>
    <fill>
      <patternFill patternType="solid">
        <fgColor rgb="FFFFE6CB"/>
        <bgColor indexed="64"/>
      </patternFill>
    </fill>
    <fill>
      <patternFill patternType="solid">
        <fgColor theme="9" tint="0.39997558519241921"/>
        <bgColor indexed="64"/>
      </patternFill>
    </fill>
    <fill>
      <patternFill patternType="solid">
        <fgColor rgb="FF00A79D"/>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002060"/>
        <bgColor indexed="64"/>
      </patternFill>
    </fill>
  </fills>
  <borders count="5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4" tint="0.79998168889431442"/>
      </left>
      <right style="thin">
        <color theme="4" tint="0.79998168889431442"/>
      </right>
      <top style="thin">
        <color theme="4" tint="0.79998168889431442"/>
      </top>
      <bottom/>
      <diagonal/>
    </border>
    <border>
      <left style="thin">
        <color theme="4" tint="0.79998168889431442"/>
      </left>
      <right style="thin">
        <color theme="4" tint="0.79998168889431442"/>
      </right>
      <top/>
      <bottom style="thin">
        <color theme="4" tint="0.7999816888943144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right style="medium">
        <color theme="0" tint="-0.499984740745262"/>
      </right>
      <top/>
      <bottom/>
      <diagonal/>
    </border>
    <border>
      <left/>
      <right style="medium">
        <color theme="0" tint="-0.499984740745262"/>
      </right>
      <top style="thin">
        <color theme="4" tint="0.79992065187536243"/>
      </top>
      <bottom style="thin">
        <color theme="4" tint="0.79992065187536243"/>
      </bottom>
      <diagonal/>
    </border>
    <border>
      <left style="medium">
        <color theme="0" tint="-0.499984740745262"/>
      </left>
      <right/>
      <top/>
      <bottom/>
      <diagonal/>
    </border>
    <border>
      <left/>
      <right/>
      <top style="medium">
        <color theme="0" tint="-0.499984740745262"/>
      </top>
      <bottom/>
      <diagonal/>
    </border>
    <border>
      <left/>
      <right style="thin">
        <color theme="4" tint="0.79998168889431442"/>
      </right>
      <top style="thin">
        <color theme="4" tint="0.79998168889431442"/>
      </top>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4.9989318521683403E-2"/>
      </left>
      <right style="thin">
        <color theme="0"/>
      </right>
      <top style="thin">
        <color theme="0"/>
      </top>
      <bottom/>
      <diagonal/>
    </border>
    <border>
      <left style="thin">
        <color theme="0"/>
      </left>
      <right style="thin">
        <color theme="0"/>
      </right>
      <top style="thin">
        <color theme="0"/>
      </top>
      <bottom/>
      <diagonal/>
    </border>
    <border>
      <left/>
      <right/>
      <top style="thin">
        <color theme="0"/>
      </top>
      <bottom/>
      <diagonal/>
    </border>
    <border>
      <left/>
      <right style="medium">
        <color theme="0" tint="-0.499984740745262"/>
      </right>
      <top style="thin">
        <color theme="0" tint="-4.9989318521683403E-2"/>
      </top>
      <bottom style="thin">
        <color theme="0" tint="-4.9989318521683403E-2"/>
      </bottom>
      <diagonal/>
    </border>
    <border>
      <left style="medium">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style="medium">
        <color theme="0" tint="-0.499984740745262"/>
      </right>
      <top style="thin">
        <color theme="4" tint="0.79992065187536243"/>
      </top>
      <bottom style="medium">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64"/>
      </left>
      <right/>
      <top style="thin">
        <color indexed="64"/>
      </top>
      <bottom style="thin">
        <color theme="0" tint="-0.499984740745262"/>
      </bottom>
      <diagonal/>
    </border>
    <border>
      <left style="thin">
        <color theme="0"/>
      </left>
      <right style="thin">
        <color theme="0"/>
      </right>
      <top style="thin">
        <color indexed="64"/>
      </top>
      <bottom style="thin">
        <color theme="0" tint="-0.499984740745262"/>
      </bottom>
      <diagonal/>
    </border>
    <border>
      <left style="thin">
        <color theme="0"/>
      </left>
      <right style="thin">
        <color theme="0"/>
      </right>
      <top style="thin">
        <color theme="0" tint="-0.499984740745262"/>
      </top>
      <bottom style="thin">
        <color theme="0" tint="-0.499984740745262"/>
      </bottom>
      <diagonal/>
    </border>
    <border>
      <left/>
      <right style="thin">
        <color indexed="64"/>
      </right>
      <top style="thin">
        <color indexed="64"/>
      </top>
      <bottom style="thin">
        <color theme="0" tint="-0.499984740745262"/>
      </bottom>
      <diagonal/>
    </border>
    <border>
      <left style="medium">
        <color theme="0"/>
      </left>
      <right/>
      <top style="medium">
        <color theme="0"/>
      </top>
      <bottom/>
      <diagonal/>
    </border>
    <border>
      <left/>
      <right/>
      <top style="medium">
        <color theme="0"/>
      </top>
      <bottom/>
      <diagonal/>
    </border>
    <border>
      <left style="thin">
        <color theme="4" tint="0.79989013336588644"/>
      </left>
      <right/>
      <top/>
      <bottom style="thin">
        <color theme="4" tint="0.79989013336588644"/>
      </bottom>
      <diagonal/>
    </border>
    <border>
      <left style="thin">
        <color theme="4" tint="0.79989013336588644"/>
      </left>
      <right/>
      <top style="thin">
        <color theme="4" tint="0.79989013336588644"/>
      </top>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thin">
        <color theme="4" tint="0.79989013336588644"/>
      </left>
      <right/>
      <top/>
      <bottom/>
      <diagonal/>
    </border>
    <border>
      <left style="medium">
        <color theme="0" tint="-0.499984740745262"/>
      </left>
      <right style="thin">
        <color theme="4" tint="0.79989013336588644"/>
      </right>
      <top/>
      <bottom style="thin">
        <color theme="4" tint="0.79989013336588644"/>
      </bottom>
      <diagonal/>
    </border>
    <border>
      <left style="medium">
        <color theme="0" tint="-0.499984740745262"/>
      </left>
      <right style="thin">
        <color theme="4" tint="0.79989013336588644"/>
      </right>
      <top style="thin">
        <color theme="4" tint="0.79989013336588644"/>
      </top>
      <bottom/>
      <diagonal/>
    </border>
    <border>
      <left/>
      <right style="thin">
        <color theme="0" tint="-0.499984740745262"/>
      </right>
      <top style="thin">
        <color theme="0" tint="-0.499984740745262"/>
      </top>
      <bottom style="thin">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left>
      <right/>
      <top style="thin">
        <color indexed="64"/>
      </top>
      <bottom/>
      <diagonal/>
    </border>
    <border>
      <left/>
      <right style="thin">
        <color theme="4" tint="0.79989013336588644"/>
      </right>
      <top style="thin">
        <color indexed="64"/>
      </top>
      <bottom/>
      <diagonal/>
    </border>
    <border>
      <left style="thin">
        <color theme="0" tint="-4.9989318521683403E-2"/>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s>
  <cellStyleXfs count="28">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12"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12" fillId="9"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12" fillId="8"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12" fillId="8" borderId="0" applyNumberFormat="0" applyBorder="0" applyAlignment="0" applyProtection="0"/>
    <xf numFmtId="0" fontId="8" fillId="11" borderId="0" applyNumberFormat="0" applyBorder="0" applyAlignment="0" applyProtection="0"/>
    <xf numFmtId="0" fontId="8" fillId="5" borderId="0" applyNumberFormat="0" applyBorder="0" applyAlignment="0" applyProtection="0"/>
    <xf numFmtId="0" fontId="12" fillId="6"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12" fillId="12" borderId="0" applyNumberFormat="0" applyBorder="0" applyAlignment="0" applyProtection="0"/>
    <xf numFmtId="166" fontId="1" fillId="0" borderId="0" applyFont="0" applyFill="0" applyBorder="0" applyAlignment="0" applyProtection="0"/>
    <xf numFmtId="0" fontId="1" fillId="0" borderId="0"/>
    <xf numFmtId="0" fontId="15" fillId="0" borderId="0"/>
    <xf numFmtId="0" fontId="14" fillId="0" borderId="0"/>
    <xf numFmtId="9" fontId="1" fillId="0" borderId="0" applyFont="0" applyFill="0" applyBorder="0" applyAlignment="0" applyProtection="0"/>
    <xf numFmtId="0" fontId="13" fillId="0" borderId="0" applyNumberFormat="0" applyFill="0" applyBorder="0" applyAlignment="0" applyProtection="0"/>
  </cellStyleXfs>
  <cellXfs count="187">
    <xf numFmtId="0" fontId="0" fillId="0" borderId="0" xfId="0"/>
    <xf numFmtId="0" fontId="17" fillId="0" borderId="0" xfId="0" applyFont="1"/>
    <xf numFmtId="0" fontId="0" fillId="0" borderId="5" xfId="0" applyFill="1" applyBorder="1" applyAlignment="1" applyProtection="1">
      <alignment horizontal="right"/>
      <protection locked="0"/>
    </xf>
    <xf numFmtId="168" fontId="18" fillId="0" borderId="5" xfId="0" applyNumberFormat="1" applyFont="1" applyBorder="1" applyAlignment="1" applyProtection="1">
      <alignment horizontal="center" vertical="center"/>
      <protection locked="0"/>
    </xf>
    <xf numFmtId="0" fontId="18" fillId="0" borderId="5" xfId="0" applyFont="1" applyFill="1" applyBorder="1" applyAlignment="1" applyProtection="1">
      <alignment wrapText="1"/>
      <protection locked="0"/>
    </xf>
    <xf numFmtId="0" fontId="19" fillId="0" borderId="0" xfId="0" applyFont="1" applyAlignment="1">
      <alignment vertical="center"/>
    </xf>
    <xf numFmtId="0" fontId="0" fillId="16" borderId="0" xfId="0" applyFont="1" applyFill="1" applyBorder="1"/>
    <xf numFmtId="0" fontId="17" fillId="16" borderId="0" xfId="0" applyFont="1" applyFill="1" applyBorder="1"/>
    <xf numFmtId="41" fontId="20" fillId="16" borderId="0" xfId="0" applyNumberFormat="1" applyFont="1" applyFill="1" applyAlignment="1">
      <alignment horizontal="right" vertical="center"/>
    </xf>
    <xf numFmtId="41" fontId="0" fillId="0" borderId="5" xfId="0" applyNumberFormat="1" applyFont="1" applyBorder="1" applyProtection="1">
      <protection locked="0"/>
    </xf>
    <xf numFmtId="41" fontId="23" fillId="14" borderId="6" xfId="0" applyNumberFormat="1" applyFont="1" applyFill="1" applyBorder="1" applyAlignment="1" applyProtection="1">
      <alignment horizontal="right" vertical="center"/>
    </xf>
    <xf numFmtId="0" fontId="0" fillId="0" borderId="7" xfId="0" applyFill="1" applyBorder="1" applyAlignment="1" applyProtection="1">
      <alignment horizontal="right"/>
      <protection locked="0"/>
    </xf>
    <xf numFmtId="168" fontId="18" fillId="0" borderId="8" xfId="0" applyNumberFormat="1" applyFont="1" applyBorder="1" applyAlignment="1" applyProtection="1">
      <alignment horizontal="center" vertical="center"/>
      <protection locked="0"/>
    </xf>
    <xf numFmtId="0" fontId="18" fillId="0" borderId="8" xfId="0" applyFont="1" applyFill="1" applyBorder="1" applyAlignment="1" applyProtection="1">
      <alignment wrapText="1"/>
      <protection locked="0"/>
    </xf>
    <xf numFmtId="41" fontId="0" fillId="0" borderId="8" xfId="0" applyNumberFormat="1" applyFont="1" applyBorder="1" applyProtection="1">
      <protection locked="0"/>
    </xf>
    <xf numFmtId="0" fontId="0" fillId="0" borderId="8" xfId="0" applyFill="1" applyBorder="1" applyAlignment="1" applyProtection="1">
      <alignment horizontal="right"/>
      <protection locked="0"/>
    </xf>
    <xf numFmtId="0" fontId="17" fillId="0" borderId="6" xfId="0" applyFont="1" applyBorder="1" applyAlignment="1" applyProtection="1">
      <alignment horizontal="right" vertical="center" wrapText="1"/>
      <protection locked="0"/>
    </xf>
    <xf numFmtId="41" fontId="0" fillId="0" borderId="6" xfId="0" applyNumberFormat="1" applyBorder="1" applyAlignment="1" applyProtection="1">
      <alignment horizontal="right" vertical="center"/>
    </xf>
    <xf numFmtId="41" fontId="17" fillId="0" borderId="6" xfId="0" applyNumberFormat="1" applyFont="1" applyBorder="1" applyAlignment="1" applyProtection="1">
      <alignment horizontal="right" vertical="center"/>
    </xf>
    <xf numFmtId="41" fontId="0" fillId="0" borderId="6" xfId="0" applyNumberFormat="1" applyFont="1" applyBorder="1" applyAlignment="1" applyProtection="1">
      <alignment horizontal="right" vertical="center"/>
      <protection locked="0"/>
    </xf>
    <xf numFmtId="41" fontId="23" fillId="15" borderId="6" xfId="0" applyNumberFormat="1" applyFont="1" applyFill="1" applyBorder="1" applyAlignment="1" applyProtection="1">
      <alignment horizontal="right" vertical="center"/>
    </xf>
    <xf numFmtId="0" fontId="23" fillId="14" borderId="6" xfId="0" applyFont="1" applyFill="1" applyBorder="1" applyAlignment="1" applyProtection="1">
      <alignment vertical="center" wrapText="1"/>
    </xf>
    <xf numFmtId="41" fontId="0" fillId="0" borderId="6" xfId="0" applyNumberFormat="1" applyFont="1" applyBorder="1" applyAlignment="1" applyProtection="1">
      <alignment horizontal="right" vertical="center"/>
    </xf>
    <xf numFmtId="41" fontId="7" fillId="0" borderId="6" xfId="0" applyNumberFormat="1" applyFont="1" applyBorder="1" applyAlignment="1" applyProtection="1">
      <alignment horizontal="right" vertical="center" wrapText="1"/>
    </xf>
    <xf numFmtId="41" fontId="7" fillId="0" borderId="6" xfId="0" applyNumberFormat="1" applyFont="1" applyBorder="1" applyAlignment="1" applyProtection="1">
      <alignment horizontal="right" vertical="center"/>
    </xf>
    <xf numFmtId="41" fontId="6" fillId="0" borderId="6" xfId="0" applyNumberFormat="1" applyFont="1" applyBorder="1" applyAlignment="1" applyProtection="1">
      <alignment horizontal="right"/>
    </xf>
    <xf numFmtId="0" fontId="17" fillId="14" borderId="9" xfId="0" applyFont="1" applyFill="1" applyBorder="1" applyAlignment="1" applyProtection="1">
      <alignment horizontal="center" vertical="center"/>
    </xf>
    <xf numFmtId="0" fontId="17" fillId="14" borderId="6" xfId="0" applyFont="1" applyFill="1" applyBorder="1" applyAlignment="1" applyProtection="1">
      <alignment vertical="center" wrapText="1"/>
    </xf>
    <xf numFmtId="0" fontId="18" fillId="0" borderId="6" xfId="0" applyFont="1" applyBorder="1" applyAlignment="1" applyProtection="1">
      <alignment vertical="center"/>
    </xf>
    <xf numFmtId="0" fontId="18" fillId="0" borderId="6" xfId="0" applyFont="1" applyFill="1" applyBorder="1" applyAlignment="1" applyProtection="1">
      <alignment vertical="center" wrapText="1"/>
    </xf>
    <xf numFmtId="0" fontId="0" fillId="14" borderId="6" xfId="0" applyFont="1" applyFill="1" applyBorder="1" applyAlignment="1" applyProtection="1">
      <alignment vertical="center" wrapText="1"/>
    </xf>
    <xf numFmtId="0" fontId="0" fillId="0" borderId="6" xfId="0" applyFont="1" applyFill="1" applyBorder="1" applyAlignment="1" applyProtection="1">
      <alignment vertical="center" wrapText="1"/>
    </xf>
    <xf numFmtId="0" fontId="18" fillId="0" borderId="9" xfId="0" applyFont="1" applyFill="1" applyBorder="1" applyAlignment="1" applyProtection="1">
      <alignment horizontal="center" vertical="center"/>
    </xf>
    <xf numFmtId="0" fontId="23" fillId="14" borderId="9"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0" fillId="14" borderId="9" xfId="0" applyFont="1" applyFill="1" applyBorder="1" applyAlignment="1" applyProtection="1">
      <alignment horizontal="center" vertical="center"/>
    </xf>
    <xf numFmtId="0" fontId="0" fillId="0" borderId="14" xfId="0" applyFill="1" applyBorder="1" applyAlignment="1" applyProtection="1">
      <alignment horizontal="right"/>
      <protection locked="0"/>
    </xf>
    <xf numFmtId="0" fontId="17" fillId="0" borderId="15" xfId="0" applyFont="1" applyBorder="1" applyAlignment="1" applyProtection="1">
      <alignment horizontal="right" vertical="center" wrapText="1"/>
      <protection locked="0"/>
    </xf>
    <xf numFmtId="41" fontId="0" fillId="0" borderId="15" xfId="0" applyNumberFormat="1" applyBorder="1" applyAlignment="1" applyProtection="1">
      <alignment horizontal="right" vertical="center"/>
    </xf>
    <xf numFmtId="41" fontId="17" fillId="0" borderId="15" xfId="0" applyNumberFormat="1" applyFont="1" applyBorder="1" applyAlignment="1" applyProtection="1">
      <alignment horizontal="right" vertical="center"/>
    </xf>
    <xf numFmtId="41" fontId="23" fillId="14" borderId="15" xfId="0" applyNumberFormat="1" applyFont="1" applyFill="1" applyBorder="1" applyAlignment="1" applyProtection="1">
      <alignment horizontal="right" vertical="center"/>
    </xf>
    <xf numFmtId="41" fontId="0" fillId="0" borderId="15" xfId="0" applyNumberFormat="1" applyFont="1" applyBorder="1" applyAlignment="1" applyProtection="1">
      <alignment horizontal="right" vertical="center"/>
      <protection locked="0"/>
    </xf>
    <xf numFmtId="41" fontId="23" fillId="15" borderId="15" xfId="0" applyNumberFormat="1" applyFont="1" applyFill="1" applyBorder="1" applyAlignment="1" applyProtection="1">
      <alignment horizontal="right" vertical="center"/>
    </xf>
    <xf numFmtId="41" fontId="0" fillId="0" borderId="15" xfId="0" applyNumberFormat="1" applyFont="1" applyBorder="1" applyAlignment="1" applyProtection="1">
      <alignment horizontal="right" vertical="center"/>
    </xf>
    <xf numFmtId="41" fontId="7" fillId="0" borderId="15" xfId="0" applyNumberFormat="1" applyFont="1" applyBorder="1" applyAlignment="1" applyProtection="1">
      <alignment horizontal="right" vertical="center" wrapText="1"/>
    </xf>
    <xf numFmtId="41" fontId="7" fillId="0" borderId="15" xfId="0" applyNumberFormat="1" applyFont="1" applyBorder="1" applyAlignment="1" applyProtection="1">
      <alignment horizontal="right" vertical="center"/>
    </xf>
    <xf numFmtId="41" fontId="6" fillId="0" borderId="15" xfId="0" applyNumberFormat="1" applyFont="1" applyBorder="1" applyAlignment="1" applyProtection="1">
      <alignment horizontal="right"/>
    </xf>
    <xf numFmtId="41" fontId="16" fillId="19" borderId="15" xfId="0" applyNumberFormat="1" applyFont="1" applyFill="1" applyBorder="1" applyAlignment="1" applyProtection="1">
      <alignment horizontal="right" vertical="center"/>
    </xf>
    <xf numFmtId="41" fontId="16" fillId="19" borderId="6" xfId="0" applyNumberFormat="1" applyFont="1" applyFill="1" applyBorder="1" applyAlignment="1" applyProtection="1">
      <alignment horizontal="right" vertical="center"/>
    </xf>
    <xf numFmtId="0" fontId="19" fillId="0"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164" fontId="19" fillId="0" borderId="0" xfId="0" applyNumberFormat="1" applyFont="1" applyFill="1" applyBorder="1" applyAlignment="1">
      <alignment horizontal="center" vertical="center" wrapText="1"/>
    </xf>
    <xf numFmtId="41" fontId="19" fillId="0" borderId="0" xfId="0" applyNumberFormat="1"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0" xfId="0" applyFont="1" applyFill="1" applyAlignment="1">
      <alignment horizontal="center" vertical="center" wrapText="1"/>
    </xf>
    <xf numFmtId="0" fontId="18" fillId="0" borderId="27" xfId="0" applyFont="1" applyFill="1" applyBorder="1" applyAlignment="1" applyProtection="1">
      <alignment horizontal="center" vertical="center"/>
    </xf>
    <xf numFmtId="0" fontId="18" fillId="0" borderId="22" xfId="0" applyFont="1" applyFill="1" applyBorder="1" applyAlignment="1" applyProtection="1">
      <alignment vertical="center" wrapText="1"/>
    </xf>
    <xf numFmtId="0" fontId="25" fillId="19" borderId="9" xfId="0" applyFont="1" applyFill="1" applyBorder="1" applyAlignment="1" applyProtection="1">
      <alignment horizontal="center" vertical="center"/>
    </xf>
    <xf numFmtId="0" fontId="25" fillId="19" borderId="6" xfId="0" applyFont="1" applyFill="1" applyBorder="1" applyAlignment="1" applyProtection="1">
      <alignment vertical="center" wrapText="1"/>
    </xf>
    <xf numFmtId="41" fontId="27" fillId="19" borderId="6" xfId="0" applyNumberFormat="1" applyFont="1" applyFill="1" applyBorder="1" applyAlignment="1" applyProtection="1">
      <alignment horizontal="right" vertical="center"/>
    </xf>
    <xf numFmtId="41" fontId="27" fillId="19" borderId="26" xfId="0" applyNumberFormat="1" applyFont="1" applyFill="1" applyBorder="1" applyAlignment="1" applyProtection="1">
      <alignment horizontal="right" vertical="center"/>
    </xf>
    <xf numFmtId="0" fontId="26" fillId="15" borderId="0" xfId="0" applyFont="1" applyFill="1"/>
    <xf numFmtId="0" fontId="26" fillId="0" borderId="0" xfId="0" applyFont="1"/>
    <xf numFmtId="0" fontId="25" fillId="0" borderId="0" xfId="0" applyFont="1" applyAlignment="1">
      <alignment vertical="center"/>
    </xf>
    <xf numFmtId="0" fontId="29" fillId="19" borderId="28" xfId="0" applyFont="1" applyFill="1" applyBorder="1" applyAlignment="1" applyProtection="1">
      <alignment vertical="center"/>
    </xf>
    <xf numFmtId="0" fontId="25" fillId="19" borderId="29" xfId="0" applyFont="1" applyFill="1" applyBorder="1" applyAlignment="1" applyProtection="1">
      <alignment horizontal="right" vertical="center"/>
    </xf>
    <xf numFmtId="0" fontId="25" fillId="0" borderId="0" xfId="0" applyFont="1"/>
    <xf numFmtId="0" fontId="23" fillId="19" borderId="10" xfId="0" applyFont="1" applyFill="1" applyBorder="1" applyAlignment="1">
      <alignment horizontal="center" vertical="center" wrapText="1"/>
    </xf>
    <xf numFmtId="0" fontId="23" fillId="16" borderId="0" xfId="0" applyFont="1" applyFill="1" applyAlignment="1">
      <alignment horizontal="center" vertical="center" wrapText="1"/>
    </xf>
    <xf numFmtId="41" fontId="0" fillId="0" borderId="15" xfId="0" applyNumberFormat="1" applyFont="1" applyBorder="1" applyAlignment="1" applyProtection="1">
      <alignment horizontal="right"/>
    </xf>
    <xf numFmtId="41" fontId="0" fillId="0" borderId="6" xfId="0" applyNumberFormat="1" applyFont="1" applyBorder="1" applyAlignment="1" applyProtection="1">
      <alignment horizontal="right"/>
    </xf>
    <xf numFmtId="41" fontId="17" fillId="21" borderId="15" xfId="0" applyNumberFormat="1" applyFont="1" applyFill="1" applyBorder="1" applyAlignment="1" applyProtection="1">
      <alignment horizontal="right" vertical="center"/>
    </xf>
    <xf numFmtId="41" fontId="17" fillId="21" borderId="6" xfId="0" applyNumberFormat="1" applyFont="1" applyFill="1" applyBorder="1" applyAlignment="1" applyProtection="1">
      <alignment horizontal="right" vertical="center"/>
    </xf>
    <xf numFmtId="41" fontId="23" fillId="21" borderId="15" xfId="0" applyNumberFormat="1" applyFont="1" applyFill="1" applyBorder="1" applyAlignment="1" applyProtection="1">
      <alignment horizontal="right" vertical="center"/>
    </xf>
    <xf numFmtId="41" fontId="23" fillId="21" borderId="6" xfId="0" applyNumberFormat="1" applyFont="1" applyFill="1" applyBorder="1" applyAlignment="1" applyProtection="1">
      <alignment horizontal="right" vertical="center"/>
    </xf>
    <xf numFmtId="41" fontId="6" fillId="21" borderId="15" xfId="0" applyNumberFormat="1" applyFont="1" applyFill="1" applyBorder="1" applyAlignment="1" applyProtection="1">
      <alignment horizontal="right" vertical="center"/>
    </xf>
    <xf numFmtId="41" fontId="6" fillId="21" borderId="6" xfId="0" applyNumberFormat="1" applyFont="1" applyFill="1" applyBorder="1" applyAlignment="1" applyProtection="1">
      <alignment horizontal="right" vertical="center"/>
    </xf>
    <xf numFmtId="41" fontId="19" fillId="21" borderId="15" xfId="0" applyNumberFormat="1" applyFont="1" applyFill="1" applyBorder="1" applyAlignment="1" applyProtection="1">
      <alignment horizontal="right" vertical="center"/>
    </xf>
    <xf numFmtId="41" fontId="19" fillId="21" borderId="6" xfId="0" applyNumberFormat="1" applyFont="1" applyFill="1" applyBorder="1" applyAlignment="1" applyProtection="1">
      <alignment horizontal="right" vertical="center"/>
    </xf>
    <xf numFmtId="41" fontId="0" fillId="21" borderId="15" xfId="0" applyNumberFormat="1" applyFont="1" applyFill="1" applyBorder="1" applyAlignment="1" applyProtection="1">
      <alignment horizontal="right" vertical="center"/>
    </xf>
    <xf numFmtId="41" fontId="0" fillId="21" borderId="6" xfId="0" applyNumberFormat="1" applyFont="1" applyFill="1" applyBorder="1" applyAlignment="1" applyProtection="1">
      <alignment horizontal="right" vertical="center"/>
    </xf>
    <xf numFmtId="41" fontId="0" fillId="21" borderId="15" xfId="0" applyNumberFormat="1" applyFont="1" applyFill="1" applyBorder="1" applyAlignment="1" applyProtection="1">
      <alignment horizontal="right" vertical="center"/>
      <protection locked="0"/>
    </xf>
    <xf numFmtId="41" fontId="0" fillId="21" borderId="6" xfId="0" applyNumberFormat="1" applyFont="1" applyFill="1" applyBorder="1" applyAlignment="1" applyProtection="1">
      <alignment horizontal="right" vertical="center"/>
      <protection locked="0"/>
    </xf>
    <xf numFmtId="41" fontId="0" fillId="0" borderId="31" xfId="0" applyNumberFormat="1" applyFont="1" applyBorder="1" applyAlignment="1" applyProtection="1">
      <alignment horizontal="right" vertical="center"/>
    </xf>
    <xf numFmtId="41" fontId="0" fillId="0" borderId="50" xfId="0" applyNumberFormat="1" applyFont="1" applyBorder="1" applyAlignment="1" applyProtection="1">
      <alignment horizontal="right" vertical="center"/>
    </xf>
    <xf numFmtId="41" fontId="0" fillId="21" borderId="48" xfId="0" applyNumberFormat="1" applyFont="1" applyFill="1" applyBorder="1" applyAlignment="1" applyProtection="1">
      <alignment horizontal="right" vertical="center"/>
    </xf>
    <xf numFmtId="41" fontId="0" fillId="21" borderId="34" xfId="0" applyNumberFormat="1" applyFont="1" applyFill="1" applyBorder="1" applyAlignment="1" applyProtection="1">
      <alignment horizontal="right" vertical="center"/>
    </xf>
    <xf numFmtId="41" fontId="7" fillId="21" borderId="15" xfId="0" applyNumberFormat="1" applyFont="1" applyFill="1" applyBorder="1" applyAlignment="1" applyProtection="1">
      <alignment horizontal="right" vertical="center"/>
    </xf>
    <xf numFmtId="41" fontId="7" fillId="21" borderId="6" xfId="0" applyNumberFormat="1" applyFont="1" applyFill="1" applyBorder="1" applyAlignment="1" applyProtection="1">
      <alignment horizontal="right" vertical="center"/>
    </xf>
    <xf numFmtId="41" fontId="17" fillId="20" borderId="15" xfId="0" applyNumberFormat="1" applyFont="1" applyFill="1" applyBorder="1" applyAlignment="1" applyProtection="1">
      <alignment horizontal="right" vertical="center"/>
    </xf>
    <xf numFmtId="41" fontId="17" fillId="20" borderId="6" xfId="0" applyNumberFormat="1" applyFont="1" applyFill="1" applyBorder="1" applyAlignment="1" applyProtection="1">
      <alignment horizontal="right" vertical="center"/>
    </xf>
    <xf numFmtId="41" fontId="0" fillId="20" borderId="15" xfId="0" applyNumberFormat="1" applyFont="1" applyFill="1" applyBorder="1" applyAlignment="1" applyProtection="1">
      <alignment horizontal="right" vertical="center"/>
    </xf>
    <xf numFmtId="41" fontId="0" fillId="20" borderId="6" xfId="0" applyNumberFormat="1" applyFont="1" applyFill="1" applyBorder="1" applyAlignment="1" applyProtection="1">
      <alignment horizontal="right" vertical="center"/>
    </xf>
    <xf numFmtId="0" fontId="18" fillId="13" borderId="6" xfId="0" applyFont="1" applyFill="1" applyBorder="1" applyAlignment="1" applyProtection="1">
      <alignment vertical="center" wrapText="1"/>
    </xf>
    <xf numFmtId="41" fontId="23" fillId="19" borderId="24" xfId="0" applyNumberFormat="1" applyFont="1" applyFill="1" applyBorder="1" applyAlignment="1">
      <alignment horizontal="center" vertical="center" wrapText="1"/>
    </xf>
    <xf numFmtId="41" fontId="27" fillId="19" borderId="24" xfId="0" applyNumberFormat="1" applyFont="1" applyFill="1" applyBorder="1" applyAlignment="1">
      <alignment horizontal="center" vertical="center" wrapText="1"/>
    </xf>
    <xf numFmtId="0" fontId="23" fillId="19" borderId="23" xfId="0" applyFont="1" applyFill="1" applyBorder="1" applyAlignment="1">
      <alignment horizontal="center" vertical="center" wrapText="1"/>
    </xf>
    <xf numFmtId="0" fontId="23" fillId="19" borderId="24" xfId="0" applyFont="1" applyFill="1" applyBorder="1" applyAlignment="1">
      <alignment horizontal="center" vertical="center" wrapText="1"/>
    </xf>
    <xf numFmtId="0" fontId="23" fillId="19" borderId="25" xfId="0" applyFont="1" applyFill="1" applyBorder="1" applyAlignment="1">
      <alignment horizontal="center" vertical="center" wrapText="1"/>
    </xf>
    <xf numFmtId="0" fontId="23" fillId="0" borderId="18" xfId="0" applyFont="1" applyFill="1" applyBorder="1" applyAlignment="1" applyProtection="1">
      <alignment horizontal="center" vertical="center" wrapText="1"/>
    </xf>
    <xf numFmtId="0" fontId="23" fillId="0" borderId="19" xfId="0" applyFont="1" applyFill="1" applyBorder="1" applyAlignment="1" applyProtection="1">
      <alignment horizontal="center" vertical="center" wrapText="1"/>
    </xf>
    <xf numFmtId="164" fontId="23" fillId="0" borderId="20" xfId="0" applyNumberFormat="1" applyFont="1" applyFill="1" applyBorder="1" applyAlignment="1" applyProtection="1">
      <alignment horizontal="center" vertical="center" wrapText="1"/>
    </xf>
    <xf numFmtId="0" fontId="25" fillId="19" borderId="16" xfId="0" applyFont="1" applyFill="1" applyBorder="1" applyAlignment="1" applyProtection="1">
      <alignment horizontal="center" vertical="center" wrapText="1"/>
    </xf>
    <xf numFmtId="0" fontId="25" fillId="19" borderId="6" xfId="0" applyFont="1" applyFill="1" applyBorder="1" applyAlignment="1" applyProtection="1">
      <alignment horizontal="left" vertical="center" wrapText="1"/>
    </xf>
    <xf numFmtId="168" fontId="25" fillId="19" borderId="6" xfId="0" applyNumberFormat="1" applyFont="1" applyFill="1" applyBorder="1" applyAlignment="1" applyProtection="1">
      <alignment horizontal="left" vertical="center"/>
    </xf>
    <xf numFmtId="0" fontId="25" fillId="19" borderId="6" xfId="0" applyNumberFormat="1" applyFont="1" applyFill="1" applyBorder="1" applyAlignment="1" applyProtection="1">
      <alignment horizontal="left" vertical="center" wrapText="1"/>
    </xf>
    <xf numFmtId="0" fontId="25" fillId="19" borderId="6" xfId="0" applyNumberFormat="1" applyFont="1" applyFill="1" applyBorder="1" applyAlignment="1" applyProtection="1">
      <alignment horizontal="left" vertical="center"/>
    </xf>
    <xf numFmtId="168" fontId="25" fillId="19" borderId="6" xfId="0" applyNumberFormat="1" applyFont="1" applyFill="1" applyBorder="1" applyAlignment="1" applyProtection="1">
      <alignment horizontal="left" vertical="center" wrapText="1"/>
    </xf>
    <xf numFmtId="0" fontId="26" fillId="0" borderId="16" xfId="23" applyFont="1" applyFill="1" applyBorder="1" applyAlignment="1" applyProtection="1">
      <alignment horizontal="center" vertical="center"/>
    </xf>
    <xf numFmtId="0" fontId="24" fillId="0" borderId="6" xfId="0" applyFont="1" applyFill="1" applyBorder="1" applyAlignment="1" applyProtection="1">
      <alignment horizontal="left" vertical="center" wrapText="1"/>
    </xf>
    <xf numFmtId="3" fontId="23" fillId="0" borderId="6" xfId="0" applyNumberFormat="1" applyFont="1" applyFill="1" applyBorder="1" applyAlignment="1" applyProtection="1">
      <alignment vertical="center"/>
    </xf>
    <xf numFmtId="0" fontId="26" fillId="0" borderId="49" xfId="23" applyFont="1" applyFill="1" applyBorder="1" applyAlignment="1" applyProtection="1">
      <alignment horizontal="center" vertical="center"/>
    </xf>
    <xf numFmtId="0" fontId="24" fillId="0" borderId="50" xfId="0" applyFont="1" applyFill="1" applyBorder="1" applyAlignment="1" applyProtection="1">
      <alignment horizontal="left" vertical="center" wrapText="1"/>
    </xf>
    <xf numFmtId="37" fontId="23" fillId="19" borderId="17" xfId="0" applyNumberFormat="1" applyFont="1" applyFill="1" applyBorder="1" applyAlignment="1" applyProtection="1">
      <alignment vertical="center"/>
    </xf>
    <xf numFmtId="37" fontId="23" fillId="19" borderId="17" xfId="0" applyNumberFormat="1" applyFont="1" applyFill="1" applyBorder="1" applyAlignment="1" applyProtection="1">
      <alignment horizontal="right" vertical="center" wrapText="1"/>
    </xf>
    <xf numFmtId="37" fontId="23" fillId="22" borderId="17" xfId="0" applyNumberFormat="1" applyFont="1" applyFill="1" applyBorder="1" applyAlignment="1" applyProtection="1">
      <alignment vertical="center"/>
    </xf>
    <xf numFmtId="37" fontId="0" fillId="0" borderId="17" xfId="0" applyNumberFormat="1" applyFont="1" applyFill="1" applyBorder="1" applyAlignment="1" applyProtection="1">
      <alignment vertical="center"/>
      <protection locked="0"/>
    </xf>
    <xf numFmtId="37" fontId="26" fillId="0" borderId="17" xfId="0" applyNumberFormat="1" applyFont="1" applyFill="1" applyBorder="1" applyAlignment="1" applyProtection="1">
      <alignment horizontal="right" vertical="center"/>
      <protection locked="0"/>
    </xf>
    <xf numFmtId="37" fontId="17" fillId="22" borderId="17" xfId="0" applyNumberFormat="1" applyFont="1" applyFill="1" applyBorder="1" applyAlignment="1" applyProtection="1">
      <alignment vertical="center"/>
    </xf>
    <xf numFmtId="37" fontId="24" fillId="22" borderId="17" xfId="0" applyNumberFormat="1" applyFont="1" applyFill="1" applyBorder="1" applyAlignment="1" applyProtection="1">
      <alignment vertical="center"/>
    </xf>
    <xf numFmtId="37" fontId="31" fillId="19" borderId="21" xfId="0" applyNumberFormat="1" applyFont="1" applyFill="1" applyBorder="1" applyAlignment="1" applyProtection="1">
      <alignment horizontal="right" vertical="center"/>
    </xf>
    <xf numFmtId="37" fontId="0" fillId="0" borderId="32" xfId="0" applyNumberFormat="1" applyFont="1" applyFill="1" applyBorder="1" applyAlignment="1" applyProtection="1">
      <alignment vertical="center"/>
      <protection locked="0"/>
    </xf>
    <xf numFmtId="3" fontId="20" fillId="14" borderId="6" xfId="0" applyNumberFormat="1" applyFont="1" applyFill="1" applyBorder="1" applyAlignment="1" applyProtection="1">
      <alignment horizontal="right" vertical="center"/>
    </xf>
    <xf numFmtId="3" fontId="0" fillId="0" borderId="10" xfId="0" applyNumberFormat="1" applyBorder="1"/>
    <xf numFmtId="3" fontId="18" fillId="0" borderId="6" xfId="0" applyNumberFormat="1" applyFont="1" applyFill="1" applyBorder="1" applyAlignment="1" applyProtection="1">
      <alignment horizontal="right" vertical="center"/>
      <protection locked="0"/>
    </xf>
    <xf numFmtId="3" fontId="18" fillId="17" borderId="6" xfId="0" applyNumberFormat="1" applyFont="1" applyFill="1" applyBorder="1" applyAlignment="1" applyProtection="1">
      <alignment horizontal="right" vertical="center"/>
    </xf>
    <xf numFmtId="3" fontId="0" fillId="18" borderId="10" xfId="0" applyNumberFormat="1" applyFill="1" applyBorder="1"/>
    <xf numFmtId="3" fontId="0" fillId="14" borderId="10" xfId="0" applyNumberFormat="1" applyFill="1" applyBorder="1"/>
    <xf numFmtId="3" fontId="20" fillId="14" borderId="11" xfId="0" applyNumberFormat="1" applyFont="1" applyFill="1" applyBorder="1" applyAlignment="1" applyProtection="1">
      <alignment horizontal="right" vertical="center"/>
    </xf>
    <xf numFmtId="3" fontId="27" fillId="19" borderId="6" xfId="0" applyNumberFormat="1" applyFont="1" applyFill="1" applyBorder="1" applyAlignment="1" applyProtection="1">
      <alignment horizontal="right" vertical="center"/>
    </xf>
    <xf numFmtId="3" fontId="27" fillId="19" borderId="11" xfId="0" applyNumberFormat="1" applyFont="1" applyFill="1" applyBorder="1" applyAlignment="1" applyProtection="1">
      <alignment horizontal="right" vertical="center"/>
    </xf>
    <xf numFmtId="3" fontId="27" fillId="15" borderId="11" xfId="0" applyNumberFormat="1" applyFont="1" applyFill="1" applyBorder="1" applyAlignment="1" applyProtection="1">
      <alignment horizontal="right" vertical="center"/>
    </xf>
    <xf numFmtId="3" fontId="20" fillId="17" borderId="6" xfId="0" applyNumberFormat="1" applyFont="1" applyFill="1" applyBorder="1" applyAlignment="1" applyProtection="1">
      <alignment horizontal="right" vertical="center"/>
    </xf>
    <xf numFmtId="3" fontId="17" fillId="0" borderId="10" xfId="0" applyNumberFormat="1" applyFont="1" applyBorder="1"/>
    <xf numFmtId="3" fontId="18" fillId="14" borderId="11" xfId="0" applyNumberFormat="1" applyFont="1" applyFill="1" applyBorder="1" applyAlignment="1" applyProtection="1">
      <alignment horizontal="right" vertical="center"/>
    </xf>
    <xf numFmtId="3" fontId="18" fillId="0" borderId="6" xfId="0" applyNumberFormat="1" applyFont="1" applyBorder="1" applyAlignment="1" applyProtection="1">
      <alignment horizontal="right" vertical="center"/>
      <protection locked="0"/>
    </xf>
    <xf numFmtId="3" fontId="18" fillId="0" borderId="11" xfId="0" applyNumberFormat="1" applyFont="1" applyBorder="1" applyAlignment="1" applyProtection="1">
      <alignment horizontal="right" vertical="center"/>
    </xf>
    <xf numFmtId="3" fontId="18" fillId="0" borderId="22" xfId="0" applyNumberFormat="1" applyFont="1" applyFill="1" applyBorder="1" applyAlignment="1" applyProtection="1">
      <alignment horizontal="right" vertical="center"/>
    </xf>
    <xf numFmtId="3" fontId="18" fillId="17" borderId="22" xfId="0" applyNumberFormat="1" applyFont="1" applyFill="1" applyBorder="1" applyAlignment="1" applyProtection="1">
      <alignment horizontal="right" vertical="center"/>
    </xf>
    <xf numFmtId="3" fontId="25" fillId="19" borderId="29" xfId="0" applyNumberFormat="1" applyFont="1" applyFill="1" applyBorder="1" applyAlignment="1" applyProtection="1">
      <alignment horizontal="center" vertical="center"/>
    </xf>
    <xf numFmtId="3" fontId="25" fillId="19" borderId="30" xfId="0" applyNumberFormat="1" applyFont="1" applyFill="1" applyBorder="1" applyAlignment="1" applyProtection="1">
      <alignment horizontal="center" vertical="center"/>
    </xf>
    <xf numFmtId="3" fontId="25" fillId="19" borderId="29" xfId="0" applyNumberFormat="1" applyFont="1" applyFill="1" applyBorder="1" applyAlignment="1" applyProtection="1">
      <alignment horizontal="right" vertical="center"/>
    </xf>
    <xf numFmtId="0" fontId="26" fillId="14" borderId="16" xfId="23" applyFont="1" applyFill="1" applyBorder="1" applyAlignment="1" applyProtection="1">
      <alignment horizontal="center" vertical="center"/>
    </xf>
    <xf numFmtId="0" fontId="23" fillId="14" borderId="6" xfId="0" applyFont="1" applyFill="1" applyBorder="1" applyAlignment="1" applyProtection="1">
      <alignment horizontal="left" vertical="center" wrapText="1"/>
    </xf>
    <xf numFmtId="37" fontId="23" fillId="14" borderId="17" xfId="0" applyNumberFormat="1" applyFont="1" applyFill="1" applyBorder="1" applyAlignment="1" applyProtection="1">
      <alignment vertical="center"/>
    </xf>
    <xf numFmtId="37" fontId="23" fillId="14" borderId="17" xfId="0" applyNumberFormat="1" applyFont="1" applyFill="1" applyBorder="1" applyAlignment="1" applyProtection="1">
      <alignment vertical="center"/>
      <protection locked="0"/>
    </xf>
    <xf numFmtId="3" fontId="23" fillId="14" borderId="6" xfId="0" applyNumberFormat="1" applyFont="1" applyFill="1" applyBorder="1" applyAlignment="1" applyProtection="1">
      <alignment vertical="center"/>
    </xf>
    <xf numFmtId="0" fontId="24" fillId="14" borderId="6" xfId="0" applyFont="1" applyFill="1" applyBorder="1" applyAlignment="1" applyProtection="1">
      <alignment horizontal="left" vertical="center" wrapText="1"/>
    </xf>
    <xf numFmtId="37" fontId="17" fillId="14" borderId="17" xfId="0" applyNumberFormat="1" applyFont="1" applyFill="1" applyBorder="1" applyAlignment="1" applyProtection="1">
      <alignment vertical="center"/>
      <protection locked="0"/>
    </xf>
    <xf numFmtId="37" fontId="23" fillId="14" borderId="17" xfId="0" applyNumberFormat="1" applyFont="1" applyFill="1" applyBorder="1" applyAlignment="1" applyProtection="1">
      <alignment horizontal="right" vertical="center"/>
      <protection locked="0"/>
    </xf>
    <xf numFmtId="0" fontId="26" fillId="14" borderId="33" xfId="23" applyFont="1" applyFill="1" applyBorder="1" applyAlignment="1" applyProtection="1">
      <alignment horizontal="center" vertical="center"/>
    </xf>
    <xf numFmtId="0" fontId="23" fillId="14" borderId="34" xfId="0" applyFont="1" applyFill="1" applyBorder="1" applyAlignment="1" applyProtection="1">
      <alignment horizontal="left" vertical="center" wrapText="1"/>
    </xf>
    <xf numFmtId="37" fontId="23" fillId="14" borderId="21" xfId="0" applyNumberFormat="1" applyFont="1" applyFill="1" applyBorder="1" applyAlignment="1" applyProtection="1">
      <alignment vertical="center"/>
    </xf>
    <xf numFmtId="0" fontId="24" fillId="14" borderId="6" xfId="0" applyFont="1" applyFill="1" applyBorder="1" applyAlignment="1" applyProtection="1">
      <alignment vertical="center" wrapText="1"/>
    </xf>
    <xf numFmtId="3" fontId="17" fillId="14" borderId="6" xfId="0" applyNumberFormat="1" applyFont="1" applyFill="1" applyBorder="1" applyAlignment="1" applyProtection="1">
      <alignment vertical="center" wrapText="1"/>
    </xf>
    <xf numFmtId="37" fontId="24" fillId="14" borderId="17" xfId="0" applyNumberFormat="1" applyFont="1" applyFill="1" applyBorder="1" applyAlignment="1" applyProtection="1">
      <alignment vertical="center"/>
      <protection locked="0"/>
    </xf>
    <xf numFmtId="0" fontId="33" fillId="0" borderId="6" xfId="0" applyFont="1" applyFill="1" applyBorder="1" applyAlignment="1" applyProtection="1">
      <alignment vertical="center" wrapText="1"/>
    </xf>
    <xf numFmtId="168" fontId="31" fillId="19" borderId="33" xfId="0" applyNumberFormat="1" applyFont="1" applyFill="1" applyBorder="1" applyAlignment="1" applyProtection="1">
      <alignment horizontal="right" vertical="center"/>
    </xf>
    <xf numFmtId="168" fontId="31" fillId="19" borderId="34" xfId="0" applyNumberFormat="1" applyFont="1" applyFill="1" applyBorder="1" applyAlignment="1" applyProtection="1">
      <alignment horizontal="right" vertical="center"/>
    </xf>
    <xf numFmtId="168" fontId="22" fillId="0" borderId="39" xfId="0" applyNumberFormat="1" applyFont="1" applyBorder="1" applyAlignment="1" applyProtection="1">
      <alignment horizontal="center" vertical="center" wrapText="1"/>
    </xf>
    <xf numFmtId="168" fontId="22" fillId="0" borderId="40" xfId="0" applyNumberFormat="1" applyFont="1" applyBorder="1" applyAlignment="1" applyProtection="1">
      <alignment horizontal="center" vertical="center"/>
    </xf>
    <xf numFmtId="168" fontId="21" fillId="0" borderId="2" xfId="0" applyNumberFormat="1" applyFont="1" applyBorder="1" applyAlignment="1" applyProtection="1">
      <alignment horizontal="left" vertical="top"/>
      <protection locked="0"/>
    </xf>
    <xf numFmtId="168" fontId="21" fillId="0" borderId="1" xfId="0" applyNumberFormat="1" applyFont="1" applyBorder="1" applyAlignment="1" applyProtection="1">
      <alignment horizontal="left" vertical="top"/>
      <protection locked="0"/>
    </xf>
    <xf numFmtId="168" fontId="21" fillId="0" borderId="3" xfId="0" applyNumberFormat="1" applyFont="1" applyBorder="1" applyAlignment="1" applyProtection="1">
      <alignment horizontal="left" vertical="top"/>
      <protection locked="0"/>
    </xf>
    <xf numFmtId="0" fontId="23" fillId="19" borderId="35" xfId="0" applyFont="1" applyFill="1" applyBorder="1" applyAlignment="1" applyProtection="1">
      <alignment horizontal="center" vertical="center" wrapText="1"/>
    </xf>
    <xf numFmtId="0" fontId="23" fillId="19" borderId="18" xfId="0" applyFont="1" applyFill="1" applyBorder="1" applyAlignment="1" applyProtection="1">
      <alignment horizontal="center" vertical="center" wrapText="1"/>
    </xf>
    <xf numFmtId="0" fontId="23" fillId="19" borderId="36" xfId="0" applyFont="1" applyFill="1" applyBorder="1" applyAlignment="1" applyProtection="1">
      <alignment horizontal="center" vertical="center" wrapText="1"/>
    </xf>
    <xf numFmtId="0" fontId="23" fillId="19" borderId="37" xfId="0" applyFont="1" applyFill="1" applyBorder="1" applyAlignment="1" applyProtection="1">
      <alignment horizontal="center" vertical="center" wrapText="1"/>
    </xf>
    <xf numFmtId="164" fontId="23" fillId="19" borderId="38" xfId="0" applyNumberFormat="1" applyFont="1" applyFill="1" applyBorder="1" applyAlignment="1" applyProtection="1">
      <alignment horizontal="center" vertical="center" wrapText="1"/>
    </xf>
    <xf numFmtId="164" fontId="23" fillId="19" borderId="20" xfId="0" applyNumberFormat="1" applyFont="1" applyFill="1" applyBorder="1" applyAlignment="1" applyProtection="1">
      <alignment horizontal="center" vertical="center" wrapText="1"/>
    </xf>
    <xf numFmtId="0" fontId="28" fillId="0" borderId="43" xfId="0" applyFont="1" applyFill="1" applyBorder="1" applyAlignment="1">
      <alignment horizontal="center" vertical="top" wrapText="1"/>
    </xf>
    <xf numFmtId="0" fontId="28" fillId="0" borderId="13" xfId="0" applyFont="1" applyFill="1" applyBorder="1" applyAlignment="1">
      <alignment horizontal="center" vertical="top"/>
    </xf>
    <xf numFmtId="0" fontId="28" fillId="0" borderId="44" xfId="0" applyFont="1" applyFill="1" applyBorder="1" applyAlignment="1">
      <alignment horizontal="center" vertical="top"/>
    </xf>
    <xf numFmtId="0" fontId="21" fillId="0" borderId="2" xfId="0" applyFont="1" applyFill="1" applyBorder="1" applyAlignment="1" applyProtection="1">
      <alignment horizontal="left"/>
    </xf>
    <xf numFmtId="0" fontId="21" fillId="0" borderId="1" xfId="0" applyFont="1" applyFill="1" applyBorder="1" applyAlignment="1" applyProtection="1">
      <alignment horizontal="left"/>
    </xf>
    <xf numFmtId="0" fontId="21" fillId="0" borderId="3" xfId="0" applyFont="1" applyFill="1" applyBorder="1" applyAlignment="1" applyProtection="1">
      <alignment horizontal="left"/>
    </xf>
    <xf numFmtId="41" fontId="25" fillId="19" borderId="45" xfId="0" applyNumberFormat="1" applyFont="1" applyFill="1" applyBorder="1" applyAlignment="1">
      <alignment horizontal="center" vertical="center" wrapText="1"/>
    </xf>
    <xf numFmtId="0" fontId="25" fillId="19" borderId="46" xfId="0" applyFont="1" applyFill="1" applyBorder="1" applyAlignment="1">
      <alignment horizontal="center" vertical="center" wrapText="1"/>
    </xf>
    <xf numFmtId="0" fontId="25" fillId="19" borderId="47" xfId="0" applyFont="1" applyFill="1" applyBorder="1" applyAlignment="1">
      <alignment horizontal="center" vertical="center" wrapText="1"/>
    </xf>
    <xf numFmtId="0" fontId="25" fillId="19" borderId="41" xfId="0" applyFont="1" applyFill="1" applyBorder="1" applyAlignment="1">
      <alignment horizontal="center" vertical="center" wrapText="1"/>
    </xf>
    <xf numFmtId="0" fontId="25" fillId="19" borderId="42" xfId="0" applyFont="1" applyFill="1" applyBorder="1" applyAlignment="1">
      <alignment horizontal="center" vertical="center" wrapText="1"/>
    </xf>
    <xf numFmtId="41" fontId="25" fillId="19" borderId="51" xfId="0" applyNumberFormat="1" applyFont="1" applyFill="1" applyBorder="1" applyAlignment="1">
      <alignment horizontal="center" vertical="center"/>
    </xf>
    <xf numFmtId="41" fontId="25" fillId="19" borderId="4" xfId="0" applyNumberFormat="1" applyFont="1" applyFill="1" applyBorder="1" applyAlignment="1">
      <alignment horizontal="center" vertical="center"/>
    </xf>
    <xf numFmtId="41" fontId="25" fillId="19" borderId="52" xfId="0" applyNumberFormat="1" applyFont="1" applyFill="1" applyBorder="1" applyAlignment="1">
      <alignment horizontal="center" vertical="center"/>
    </xf>
    <xf numFmtId="41" fontId="25" fillId="19" borderId="53" xfId="0" applyNumberFormat="1" applyFont="1" applyFill="1" applyBorder="1" applyAlignment="1">
      <alignment horizontal="center" vertical="center" wrapText="1"/>
    </xf>
    <xf numFmtId="41" fontId="25" fillId="19" borderId="54" xfId="0" applyNumberFormat="1" applyFont="1" applyFill="1" applyBorder="1" applyAlignment="1">
      <alignment horizontal="center" vertical="center" wrapText="1"/>
    </xf>
    <xf numFmtId="41" fontId="25" fillId="19" borderId="55" xfId="0" applyNumberFormat="1" applyFont="1" applyFill="1" applyBorder="1" applyAlignment="1">
      <alignment horizontal="center" vertical="center" wrapText="1"/>
    </xf>
  </cellXfs>
  <cellStyles count="28">
    <cellStyle name="Énfasis 1" xfId="1"/>
    <cellStyle name="Énfasis 2" xfId="2"/>
    <cellStyle name="Énfasis 3" xfId="3"/>
    <cellStyle name="Énfasis1 - 20%" xfId="4"/>
    <cellStyle name="Énfasis1 - 40%" xfId="5"/>
    <cellStyle name="Énfasis1 - 60%" xfId="6"/>
    <cellStyle name="Énfasis2 - 20%" xfId="7"/>
    <cellStyle name="Énfasis2 - 40%" xfId="8"/>
    <cellStyle name="Énfasis2 - 60%" xfId="9"/>
    <cellStyle name="Énfasis3 - 20%" xfId="10"/>
    <cellStyle name="Énfasis3 - 40%" xfId="11"/>
    <cellStyle name="Énfasis3 - 60%" xfId="12"/>
    <cellStyle name="Énfasis4 - 20%" xfId="13"/>
    <cellStyle name="Énfasis4 - 40%" xfId="14"/>
    <cellStyle name="Énfasis4 - 60%" xfId="15"/>
    <cellStyle name="Énfasis5 - 20%" xfId="16"/>
    <cellStyle name="Énfasis5 - 40%" xfId="17"/>
    <cellStyle name="Énfasis5 - 60%" xfId="18"/>
    <cellStyle name="Énfasis6 - 20%" xfId="19"/>
    <cellStyle name="Énfasis6 - 40%" xfId="20"/>
    <cellStyle name="Énfasis6 - 60%" xfId="21"/>
    <cellStyle name="Euro" xfId="22"/>
    <cellStyle name="Normal" xfId="0" builtinId="0"/>
    <cellStyle name="Normal 2" xfId="23"/>
    <cellStyle name="Normal 3" xfId="24"/>
    <cellStyle name="Normal 4" xfId="25"/>
    <cellStyle name="Porcentual 2" xfId="26"/>
    <cellStyle name="Título de hoja" xfId="27"/>
  </cellStyles>
  <dxfs count="9">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9" defaultPivotStyle="PivotStyleLight16"/>
  <colors>
    <mruColors>
      <color rgb="FFFFF2D4"/>
      <color rgb="FFFFE6CB"/>
      <color rgb="FFFF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3152775</xdr:colOff>
      <xdr:row>2</xdr:row>
      <xdr:rowOff>247650</xdr:rowOff>
    </xdr:from>
    <xdr:to>
      <xdr:col>1</xdr:col>
      <xdr:colOff>3152775</xdr:colOff>
      <xdr:row>5</xdr:row>
      <xdr:rowOff>21801</xdr:rowOff>
    </xdr:to>
    <xdr:pic>
      <xdr:nvPicPr>
        <xdr:cNvPr id="6" name="Picture 3" descr="C:\Documents and Settings\mfv-dt\Configuración local\Archivos temporales de Internet\Content.IE5\G9YBWLQB\MC900434750[2].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70935" y="1276350"/>
          <a:ext cx="0" cy="345651"/>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763"/>
  <sheetViews>
    <sheetView topLeftCell="A106" zoomScale="140" zoomScaleNormal="140" workbookViewId="0">
      <selection activeCell="C114" sqref="C114"/>
    </sheetView>
  </sheetViews>
  <sheetFormatPr baseColWidth="10" defaultColWidth="0" defaultRowHeight="36.75" customHeight="1" x14ac:dyDescent="0.25"/>
  <cols>
    <col min="1" max="1" width="7.5703125" style="3" customWidth="1"/>
    <col min="2" max="2" width="78.28515625" style="4" customWidth="1"/>
    <col min="3" max="3" width="21.7109375" style="9" customWidth="1"/>
    <col min="4" max="16384" width="0" style="2" hidden="1"/>
  </cols>
  <sheetData>
    <row r="1" spans="1:4" ht="53.25" customHeight="1" x14ac:dyDescent="0.25">
      <c r="A1" s="159" t="s">
        <v>462</v>
      </c>
      <c r="B1" s="160"/>
      <c r="C1" s="160"/>
    </row>
    <row r="2" spans="1:4" s="11" customFormat="1" ht="28.5" customHeight="1" x14ac:dyDescent="0.25">
      <c r="A2" s="161" t="s">
        <v>585</v>
      </c>
      <c r="B2" s="162"/>
      <c r="C2" s="163"/>
      <c r="D2" s="36"/>
    </row>
    <row r="3" spans="1:4" s="16" customFormat="1" ht="22.5" customHeight="1" x14ac:dyDescent="0.25">
      <c r="A3" s="164" t="s">
        <v>15</v>
      </c>
      <c r="B3" s="166" t="s">
        <v>1</v>
      </c>
      <c r="C3" s="168" t="s">
        <v>16</v>
      </c>
      <c r="D3" s="37"/>
    </row>
    <row r="4" spans="1:4" s="16" customFormat="1" ht="15" customHeight="1" x14ac:dyDescent="0.25">
      <c r="A4" s="165"/>
      <c r="B4" s="167"/>
      <c r="C4" s="169"/>
      <c r="D4" s="37"/>
    </row>
    <row r="5" spans="1:4" s="16" customFormat="1" ht="3.75" customHeight="1" x14ac:dyDescent="0.25">
      <c r="A5" s="99"/>
      <c r="B5" s="100"/>
      <c r="C5" s="101"/>
      <c r="D5" s="37"/>
    </row>
    <row r="6" spans="1:4" s="17" customFormat="1" ht="25.5" customHeight="1" x14ac:dyDescent="0.25">
      <c r="A6" s="102">
        <v>1</v>
      </c>
      <c r="B6" s="103" t="s">
        <v>2</v>
      </c>
      <c r="C6" s="113">
        <f>SUM(C7+C9+C13+C14+C15+C16+C17+C23+C24)</f>
        <v>0</v>
      </c>
      <c r="D6" s="38"/>
    </row>
    <row r="7" spans="1:4" s="72" customFormat="1" ht="25.5" customHeight="1" x14ac:dyDescent="0.25">
      <c r="A7" s="142">
        <v>1.1000000000000001</v>
      </c>
      <c r="B7" s="143" t="s">
        <v>17</v>
      </c>
      <c r="C7" s="144">
        <f>SUM(C8)</f>
        <v>0</v>
      </c>
      <c r="D7" s="71"/>
    </row>
    <row r="8" spans="1:4" s="90" customFormat="1" ht="25.5" customHeight="1" x14ac:dyDescent="0.25">
      <c r="A8" s="108" t="s">
        <v>479</v>
      </c>
      <c r="B8" s="109" t="s">
        <v>480</v>
      </c>
      <c r="C8" s="116"/>
      <c r="D8" s="89"/>
    </row>
    <row r="9" spans="1:4" s="74" customFormat="1" ht="25.5" customHeight="1" x14ac:dyDescent="0.25">
      <c r="A9" s="142">
        <v>1.2</v>
      </c>
      <c r="B9" s="143" t="s">
        <v>18</v>
      </c>
      <c r="C9" s="144">
        <f>SUM(C10:C12)</f>
        <v>0</v>
      </c>
      <c r="D9" s="73"/>
    </row>
    <row r="10" spans="1:4" s="90" customFormat="1" ht="25.5" customHeight="1" x14ac:dyDescent="0.25">
      <c r="A10" s="108" t="s">
        <v>481</v>
      </c>
      <c r="B10" s="109" t="s">
        <v>482</v>
      </c>
      <c r="C10" s="116"/>
      <c r="D10" s="89"/>
    </row>
    <row r="11" spans="1:4" s="90" customFormat="1" ht="25.5" customHeight="1" x14ac:dyDescent="0.25">
      <c r="A11" s="108" t="s">
        <v>483</v>
      </c>
      <c r="B11" s="109" t="s">
        <v>484</v>
      </c>
      <c r="C11" s="116"/>
      <c r="D11" s="89"/>
    </row>
    <row r="12" spans="1:4" s="90" customFormat="1" ht="25.5" customHeight="1" x14ac:dyDescent="0.25">
      <c r="A12" s="108" t="s">
        <v>485</v>
      </c>
      <c r="B12" s="109" t="s">
        <v>486</v>
      </c>
      <c r="C12" s="116"/>
      <c r="D12" s="89"/>
    </row>
    <row r="13" spans="1:4" s="76" customFormat="1" ht="30" customHeight="1" x14ac:dyDescent="0.25">
      <c r="A13" s="142">
        <v>1.3</v>
      </c>
      <c r="B13" s="143" t="s">
        <v>19</v>
      </c>
      <c r="C13" s="145"/>
      <c r="D13" s="75"/>
    </row>
    <row r="14" spans="1:4" s="76" customFormat="1" ht="25.5" customHeight="1" x14ac:dyDescent="0.25">
      <c r="A14" s="142">
        <v>1.4</v>
      </c>
      <c r="B14" s="143" t="s">
        <v>20</v>
      </c>
      <c r="C14" s="145"/>
      <c r="D14" s="75"/>
    </row>
    <row r="15" spans="1:4" s="76" customFormat="1" ht="25.5" customHeight="1" x14ac:dyDescent="0.25">
      <c r="A15" s="142">
        <v>1.5</v>
      </c>
      <c r="B15" s="143" t="s">
        <v>21</v>
      </c>
      <c r="C15" s="145"/>
      <c r="D15" s="75"/>
    </row>
    <row r="16" spans="1:4" s="76" customFormat="1" ht="25.5" customHeight="1" x14ac:dyDescent="0.25">
      <c r="A16" s="142">
        <v>1.6</v>
      </c>
      <c r="B16" s="143" t="s">
        <v>22</v>
      </c>
      <c r="C16" s="145"/>
      <c r="D16" s="75"/>
    </row>
    <row r="17" spans="1:4" s="74" customFormat="1" ht="25.5" customHeight="1" x14ac:dyDescent="0.25">
      <c r="A17" s="142">
        <v>1.7</v>
      </c>
      <c r="B17" s="146" t="s">
        <v>23</v>
      </c>
      <c r="C17" s="144">
        <f>SUM(C18:C22)</f>
        <v>0</v>
      </c>
      <c r="D17" s="73"/>
    </row>
    <row r="18" spans="1:4" s="90" customFormat="1" ht="25.5" customHeight="1" x14ac:dyDescent="0.25">
      <c r="A18" s="108" t="s">
        <v>487</v>
      </c>
      <c r="B18" s="109" t="s">
        <v>488</v>
      </c>
      <c r="C18" s="116"/>
      <c r="D18" s="89"/>
    </row>
    <row r="19" spans="1:4" s="90" customFormat="1" ht="25.5" customHeight="1" x14ac:dyDescent="0.25">
      <c r="A19" s="108" t="s">
        <v>489</v>
      </c>
      <c r="B19" s="110" t="s">
        <v>490</v>
      </c>
      <c r="C19" s="116"/>
      <c r="D19" s="89"/>
    </row>
    <row r="20" spans="1:4" s="90" customFormat="1" ht="25.5" customHeight="1" x14ac:dyDescent="0.25">
      <c r="A20" s="108" t="s">
        <v>491</v>
      </c>
      <c r="B20" s="109" t="s">
        <v>492</v>
      </c>
      <c r="C20" s="116"/>
      <c r="D20" s="89"/>
    </row>
    <row r="21" spans="1:4" s="90" customFormat="1" ht="25.5" customHeight="1" x14ac:dyDescent="0.25">
      <c r="A21" s="108" t="s">
        <v>493</v>
      </c>
      <c r="B21" s="109" t="s">
        <v>494</v>
      </c>
      <c r="C21" s="116"/>
      <c r="D21" s="89"/>
    </row>
    <row r="22" spans="1:4" s="90" customFormat="1" ht="25.5" customHeight="1" x14ac:dyDescent="0.25">
      <c r="A22" s="108" t="s">
        <v>495</v>
      </c>
      <c r="B22" s="109" t="s">
        <v>496</v>
      </c>
      <c r="C22" s="116"/>
      <c r="D22" s="89"/>
    </row>
    <row r="23" spans="1:4" s="72" customFormat="1" ht="25.5" customHeight="1" x14ac:dyDescent="0.25">
      <c r="A23" s="142">
        <v>1.8</v>
      </c>
      <c r="B23" s="143" t="s">
        <v>24</v>
      </c>
      <c r="C23" s="145"/>
      <c r="D23" s="71"/>
    </row>
    <row r="24" spans="1:4" s="72" customFormat="1" ht="25.5" customHeight="1" x14ac:dyDescent="0.25">
      <c r="A24" s="142">
        <v>1.9</v>
      </c>
      <c r="B24" s="147" t="s">
        <v>464</v>
      </c>
      <c r="C24" s="148"/>
      <c r="D24" s="71"/>
    </row>
    <row r="25" spans="1:4" s="20" customFormat="1" ht="25.5" customHeight="1" x14ac:dyDescent="0.25">
      <c r="A25" s="102">
        <v>2</v>
      </c>
      <c r="B25" s="104" t="s">
        <v>3</v>
      </c>
      <c r="C25" s="114">
        <f>SUM(C26:C30)</f>
        <v>0</v>
      </c>
      <c r="D25" s="42"/>
    </row>
    <row r="26" spans="1:4" s="10" customFormat="1" ht="25.5" customHeight="1" x14ac:dyDescent="0.25">
      <c r="A26" s="142">
        <v>2.1</v>
      </c>
      <c r="B26" s="143" t="s">
        <v>25</v>
      </c>
      <c r="C26" s="149"/>
      <c r="D26" s="40"/>
    </row>
    <row r="27" spans="1:4" s="10" customFormat="1" ht="25.5" customHeight="1" x14ac:dyDescent="0.25">
      <c r="A27" s="142">
        <v>2.2000000000000002</v>
      </c>
      <c r="B27" s="143" t="s">
        <v>497</v>
      </c>
      <c r="C27" s="149"/>
      <c r="D27" s="40"/>
    </row>
    <row r="28" spans="1:4" s="10" customFormat="1" ht="25.5" customHeight="1" x14ac:dyDescent="0.25">
      <c r="A28" s="142">
        <v>2.2999999999999998</v>
      </c>
      <c r="B28" s="143" t="s">
        <v>26</v>
      </c>
      <c r="C28" s="149"/>
      <c r="D28" s="40"/>
    </row>
    <row r="29" spans="1:4" s="10" customFormat="1" ht="33" customHeight="1" x14ac:dyDescent="0.25">
      <c r="A29" s="142">
        <v>2.4</v>
      </c>
      <c r="B29" s="143" t="s">
        <v>27</v>
      </c>
      <c r="C29" s="149"/>
      <c r="D29" s="40"/>
    </row>
    <row r="30" spans="1:4" s="10" customFormat="1" ht="25.5" customHeight="1" x14ac:dyDescent="0.25">
      <c r="A30" s="142">
        <v>2.5</v>
      </c>
      <c r="B30" s="143" t="s">
        <v>465</v>
      </c>
      <c r="C30" s="149"/>
      <c r="D30" s="40"/>
    </row>
    <row r="31" spans="1:4" s="20" customFormat="1" ht="25.5" customHeight="1" x14ac:dyDescent="0.25">
      <c r="A31" s="102">
        <v>3</v>
      </c>
      <c r="B31" s="105" t="s">
        <v>4</v>
      </c>
      <c r="C31" s="114">
        <f>SUM(C32:C33)</f>
        <v>0</v>
      </c>
      <c r="D31" s="42"/>
    </row>
    <row r="32" spans="1:4" s="78" customFormat="1" ht="25.5" customHeight="1" x14ac:dyDescent="0.25">
      <c r="A32" s="142">
        <v>3.1</v>
      </c>
      <c r="B32" s="143" t="s">
        <v>28</v>
      </c>
      <c r="C32" s="145"/>
      <c r="D32" s="77"/>
    </row>
    <row r="33" spans="1:4" s="78" customFormat="1" ht="45.6" customHeight="1" x14ac:dyDescent="0.25">
      <c r="A33" s="142">
        <v>3.9</v>
      </c>
      <c r="B33" s="143" t="s">
        <v>565</v>
      </c>
      <c r="C33" s="145"/>
      <c r="D33" s="77"/>
    </row>
    <row r="34" spans="1:4" s="48" customFormat="1" ht="25.5" customHeight="1" x14ac:dyDescent="0.25">
      <c r="A34" s="102">
        <v>4</v>
      </c>
      <c r="B34" s="106" t="s">
        <v>29</v>
      </c>
      <c r="C34" s="114">
        <f>SUM(C35+C39+C54+C55+C60)</f>
        <v>0</v>
      </c>
      <c r="D34" s="47"/>
    </row>
    <row r="35" spans="1:4" s="80" customFormat="1" ht="33.6" customHeight="1" x14ac:dyDescent="0.25">
      <c r="A35" s="142">
        <v>4.0999999999999996</v>
      </c>
      <c r="B35" s="21" t="s">
        <v>30</v>
      </c>
      <c r="C35" s="144">
        <f>SUM(C36:C37)</f>
        <v>0</v>
      </c>
      <c r="D35" s="79"/>
    </row>
    <row r="36" spans="1:4" s="92" customFormat="1" ht="25.5" customHeight="1" x14ac:dyDescent="0.25">
      <c r="A36" s="108" t="s">
        <v>498</v>
      </c>
      <c r="B36" s="109" t="s">
        <v>499</v>
      </c>
      <c r="C36" s="116"/>
      <c r="D36" s="91"/>
    </row>
    <row r="37" spans="1:4" s="92" customFormat="1" ht="35.25" customHeight="1" x14ac:dyDescent="0.25">
      <c r="A37" s="108" t="s">
        <v>500</v>
      </c>
      <c r="B37" s="109" t="s">
        <v>501</v>
      </c>
      <c r="C37" s="116"/>
      <c r="D37" s="91"/>
    </row>
    <row r="38" spans="1:4" s="82" customFormat="1" ht="25.5" customHeight="1" x14ac:dyDescent="0.25">
      <c r="A38" s="142">
        <v>4.2</v>
      </c>
      <c r="B38" s="143" t="s">
        <v>466</v>
      </c>
      <c r="C38" s="115"/>
      <c r="D38" s="81"/>
    </row>
    <row r="39" spans="1:4" s="86" customFormat="1" ht="25.5" customHeight="1" x14ac:dyDescent="0.25">
      <c r="A39" s="150">
        <v>4.3</v>
      </c>
      <c r="B39" s="151" t="s">
        <v>31</v>
      </c>
      <c r="C39" s="152">
        <f>SUM(C40:C53)</f>
        <v>0</v>
      </c>
      <c r="D39" s="85"/>
    </row>
    <row r="40" spans="1:4" s="84" customFormat="1" ht="16.149999999999999" customHeight="1" x14ac:dyDescent="0.25">
      <c r="A40" s="111" t="s">
        <v>502</v>
      </c>
      <c r="B40" s="112" t="s">
        <v>503</v>
      </c>
      <c r="C40" s="121"/>
      <c r="D40" s="83"/>
    </row>
    <row r="41" spans="1:4" s="22" customFormat="1" ht="19.149999999999999" customHeight="1" x14ac:dyDescent="0.25">
      <c r="A41" s="108" t="s">
        <v>504</v>
      </c>
      <c r="B41" s="109" t="s">
        <v>505</v>
      </c>
      <c r="C41" s="116"/>
      <c r="D41" s="43"/>
    </row>
    <row r="42" spans="1:4" s="18" customFormat="1" ht="16.899999999999999" customHeight="1" x14ac:dyDescent="0.25">
      <c r="A42" s="108" t="s">
        <v>506</v>
      </c>
      <c r="B42" s="109" t="s">
        <v>507</v>
      </c>
      <c r="C42" s="116"/>
      <c r="D42" s="39"/>
    </row>
    <row r="43" spans="1:4" s="70" customFormat="1" ht="18.600000000000001" customHeight="1" x14ac:dyDescent="0.25">
      <c r="A43" s="108" t="s">
        <v>508</v>
      </c>
      <c r="B43" s="109" t="s">
        <v>509</v>
      </c>
      <c r="C43" s="116"/>
      <c r="D43" s="69"/>
    </row>
    <row r="44" spans="1:4" s="22" customFormat="1" ht="18" customHeight="1" x14ac:dyDescent="0.25">
      <c r="A44" s="108" t="s">
        <v>510</v>
      </c>
      <c r="B44" s="109" t="s">
        <v>511</v>
      </c>
      <c r="C44" s="116"/>
      <c r="D44" s="43"/>
    </row>
    <row r="45" spans="1:4" s="22" customFormat="1" ht="21.6" customHeight="1" x14ac:dyDescent="0.25">
      <c r="A45" s="108" t="s">
        <v>512</v>
      </c>
      <c r="B45" s="109" t="s">
        <v>513</v>
      </c>
      <c r="C45" s="116"/>
      <c r="D45" s="43"/>
    </row>
    <row r="46" spans="1:4" s="22" customFormat="1" ht="21.6" customHeight="1" x14ac:dyDescent="0.25">
      <c r="A46" s="108" t="s">
        <v>514</v>
      </c>
      <c r="B46" s="109" t="s">
        <v>515</v>
      </c>
      <c r="C46" s="116"/>
      <c r="D46" s="43"/>
    </row>
    <row r="47" spans="1:4" s="22" customFormat="1" ht="20.45" customHeight="1" x14ac:dyDescent="0.25">
      <c r="A47" s="108" t="s">
        <v>516</v>
      </c>
      <c r="B47" s="109" t="s">
        <v>517</v>
      </c>
      <c r="C47" s="116"/>
      <c r="D47" s="43"/>
    </row>
    <row r="48" spans="1:4" s="22" customFormat="1" ht="21.6" customHeight="1" x14ac:dyDescent="0.25">
      <c r="A48" s="108" t="s">
        <v>518</v>
      </c>
      <c r="B48" s="109" t="s">
        <v>519</v>
      </c>
      <c r="C48" s="116"/>
      <c r="D48" s="43"/>
    </row>
    <row r="49" spans="1:4" s="22" customFormat="1" ht="28.5" customHeight="1" x14ac:dyDescent="0.25">
      <c r="A49" s="108" t="s">
        <v>520</v>
      </c>
      <c r="B49" s="109" t="s">
        <v>521</v>
      </c>
      <c r="C49" s="116"/>
      <c r="D49" s="43"/>
    </row>
    <row r="50" spans="1:4" s="22" customFormat="1" ht="17.45" customHeight="1" x14ac:dyDescent="0.25">
      <c r="A50" s="108" t="s">
        <v>522</v>
      </c>
      <c r="B50" s="109" t="s">
        <v>523</v>
      </c>
      <c r="C50" s="116"/>
      <c r="D50" s="43"/>
    </row>
    <row r="51" spans="1:4" s="22" customFormat="1" ht="19.149999999999999" customHeight="1" x14ac:dyDescent="0.25">
      <c r="A51" s="108" t="s">
        <v>524</v>
      </c>
      <c r="B51" s="109" t="s">
        <v>525</v>
      </c>
      <c r="C51" s="116"/>
      <c r="D51" s="43"/>
    </row>
    <row r="52" spans="1:4" s="22" customFormat="1" ht="16.149999999999999" customHeight="1" x14ac:dyDescent="0.25">
      <c r="A52" s="108" t="s">
        <v>526</v>
      </c>
      <c r="B52" s="109" t="s">
        <v>527</v>
      </c>
      <c r="C52" s="116"/>
      <c r="D52" s="43"/>
    </row>
    <row r="53" spans="1:4" s="18" customFormat="1" ht="21.6" customHeight="1" x14ac:dyDescent="0.25">
      <c r="A53" s="108" t="s">
        <v>528</v>
      </c>
      <c r="B53" s="109" t="s">
        <v>529</v>
      </c>
      <c r="C53" s="116"/>
      <c r="D53" s="39"/>
    </row>
    <row r="54" spans="1:4" s="72" customFormat="1" ht="26.45" customHeight="1" x14ac:dyDescent="0.25">
      <c r="A54" s="142">
        <v>4.4000000000000004</v>
      </c>
      <c r="B54" s="21" t="s">
        <v>32</v>
      </c>
      <c r="C54" s="145"/>
      <c r="D54" s="71"/>
    </row>
    <row r="55" spans="1:4" s="22" customFormat="1" ht="24" customHeight="1" x14ac:dyDescent="0.25">
      <c r="A55" s="142">
        <v>4.5</v>
      </c>
      <c r="B55" s="143" t="s">
        <v>566</v>
      </c>
      <c r="C55" s="144">
        <f>SUM(C56:C59)</f>
        <v>0</v>
      </c>
      <c r="D55" s="43"/>
    </row>
    <row r="56" spans="1:4" s="22" customFormat="1" ht="21" customHeight="1" x14ac:dyDescent="0.25">
      <c r="A56" s="108" t="s">
        <v>530</v>
      </c>
      <c r="B56" s="109" t="s">
        <v>488</v>
      </c>
      <c r="C56" s="116"/>
      <c r="D56" s="43"/>
    </row>
    <row r="57" spans="1:4" s="22" customFormat="1" ht="20.45" customHeight="1" x14ac:dyDescent="0.25">
      <c r="A57" s="108" t="s">
        <v>531</v>
      </c>
      <c r="B57" s="109" t="s">
        <v>490</v>
      </c>
      <c r="C57" s="116"/>
      <c r="D57" s="43"/>
    </row>
    <row r="58" spans="1:4" s="22" customFormat="1" ht="19.899999999999999" customHeight="1" x14ac:dyDescent="0.25">
      <c r="A58" s="108" t="s">
        <v>532</v>
      </c>
      <c r="B58" s="109" t="s">
        <v>492</v>
      </c>
      <c r="C58" s="116"/>
      <c r="D58" s="43"/>
    </row>
    <row r="59" spans="1:4" s="22" customFormat="1" ht="19.149999999999999" customHeight="1" x14ac:dyDescent="0.25">
      <c r="A59" s="108" t="s">
        <v>533</v>
      </c>
      <c r="B59" s="109" t="s">
        <v>494</v>
      </c>
      <c r="C59" s="116"/>
      <c r="D59" s="43"/>
    </row>
    <row r="60" spans="1:4" s="22" customFormat="1" ht="30.6" customHeight="1" x14ac:dyDescent="0.25">
      <c r="A60" s="142">
        <v>4.9000000000000004</v>
      </c>
      <c r="B60" s="143" t="s">
        <v>467</v>
      </c>
      <c r="C60" s="145"/>
      <c r="D60" s="43"/>
    </row>
    <row r="61" spans="1:4" s="22" customFormat="1" ht="26.45" customHeight="1" x14ac:dyDescent="0.25">
      <c r="A61" s="102">
        <v>5</v>
      </c>
      <c r="B61" s="104" t="s">
        <v>5</v>
      </c>
      <c r="C61" s="114">
        <f>SUM(C62+C67)</f>
        <v>0</v>
      </c>
      <c r="D61" s="43"/>
    </row>
    <row r="62" spans="1:4" s="80" customFormat="1" ht="25.9" customHeight="1" x14ac:dyDescent="0.25">
      <c r="A62" s="142">
        <v>5.0999999999999996</v>
      </c>
      <c r="B62" s="21" t="s">
        <v>5</v>
      </c>
      <c r="C62" s="144">
        <f>SUM(C63:C65)</f>
        <v>0</v>
      </c>
      <c r="D62" s="79"/>
    </row>
    <row r="63" spans="1:4" s="22" customFormat="1" ht="24.6" customHeight="1" x14ac:dyDescent="0.25">
      <c r="A63" s="108" t="s">
        <v>534</v>
      </c>
      <c r="B63" s="109" t="s">
        <v>535</v>
      </c>
      <c r="C63" s="116"/>
      <c r="D63" s="43"/>
    </row>
    <row r="64" spans="1:4" s="22" customFormat="1" ht="18.600000000000001" customHeight="1" x14ac:dyDescent="0.25">
      <c r="A64" s="108" t="s">
        <v>536</v>
      </c>
      <c r="B64" s="109" t="s">
        <v>537</v>
      </c>
      <c r="C64" s="116"/>
      <c r="D64" s="43"/>
    </row>
    <row r="65" spans="1:4" s="22" customFormat="1" ht="21" customHeight="1" x14ac:dyDescent="0.25">
      <c r="A65" s="108" t="s">
        <v>538</v>
      </c>
      <c r="B65" s="109" t="s">
        <v>539</v>
      </c>
      <c r="C65" s="116"/>
      <c r="D65" s="43"/>
    </row>
    <row r="66" spans="1:4" s="80" customFormat="1" ht="23.45" customHeight="1" x14ac:dyDescent="0.25">
      <c r="A66" s="142">
        <v>5.2</v>
      </c>
      <c r="B66" s="21" t="s">
        <v>468</v>
      </c>
      <c r="C66" s="115"/>
      <c r="D66" s="79"/>
    </row>
    <row r="67" spans="1:4" s="80" customFormat="1" ht="37.9" customHeight="1" x14ac:dyDescent="0.25">
      <c r="A67" s="142">
        <v>5.9</v>
      </c>
      <c r="B67" s="21" t="s">
        <v>569</v>
      </c>
      <c r="C67" s="145"/>
      <c r="D67" s="79"/>
    </row>
    <row r="68" spans="1:4" s="22" customFormat="1" ht="29.45" customHeight="1" x14ac:dyDescent="0.25">
      <c r="A68" s="102">
        <v>6</v>
      </c>
      <c r="B68" s="104" t="s">
        <v>6</v>
      </c>
      <c r="C68" s="114">
        <f>SUM(C69+C77+C78+C79)</f>
        <v>0</v>
      </c>
      <c r="D68" s="43"/>
    </row>
    <row r="69" spans="1:4" s="80" customFormat="1" ht="18.600000000000001" customHeight="1" x14ac:dyDescent="0.25">
      <c r="A69" s="142">
        <v>6.1</v>
      </c>
      <c r="B69" s="21" t="s">
        <v>469</v>
      </c>
      <c r="C69" s="144">
        <f>SUM(C70:C76)</f>
        <v>0</v>
      </c>
      <c r="D69" s="79"/>
    </row>
    <row r="70" spans="1:4" s="22" customFormat="1" ht="20.25" customHeight="1" x14ac:dyDescent="0.25">
      <c r="A70" s="108" t="s">
        <v>540</v>
      </c>
      <c r="B70" s="109" t="s">
        <v>541</v>
      </c>
      <c r="C70" s="116"/>
      <c r="D70" s="43"/>
    </row>
    <row r="71" spans="1:4" s="22" customFormat="1" ht="19.899999999999999" customHeight="1" x14ac:dyDescent="0.25">
      <c r="A71" s="108" t="s">
        <v>542</v>
      </c>
      <c r="B71" s="109" t="s">
        <v>490</v>
      </c>
      <c r="C71" s="116"/>
      <c r="D71" s="43"/>
    </row>
    <row r="72" spans="1:4" s="22" customFormat="1" ht="22.15" customHeight="1" x14ac:dyDescent="0.25">
      <c r="A72" s="108" t="s">
        <v>543</v>
      </c>
      <c r="B72" s="109" t="s">
        <v>33</v>
      </c>
      <c r="C72" s="116"/>
      <c r="D72" s="43"/>
    </row>
    <row r="73" spans="1:4" s="22" customFormat="1" ht="19.899999999999999" customHeight="1" x14ac:dyDescent="0.25">
      <c r="A73" s="108" t="s">
        <v>544</v>
      </c>
      <c r="B73" s="109" t="s">
        <v>545</v>
      </c>
      <c r="C73" s="116"/>
      <c r="D73" s="43"/>
    </row>
    <row r="74" spans="1:4" s="22" customFormat="1" ht="22.15" customHeight="1" x14ac:dyDescent="0.25">
      <c r="A74" s="108" t="s">
        <v>546</v>
      </c>
      <c r="B74" s="109" t="s">
        <v>547</v>
      </c>
      <c r="C74" s="116"/>
      <c r="D74" s="43"/>
    </row>
    <row r="75" spans="1:4" s="22" customFormat="1" ht="22.15" customHeight="1" x14ac:dyDescent="0.25">
      <c r="A75" s="108" t="s">
        <v>548</v>
      </c>
      <c r="B75" s="109" t="s">
        <v>549</v>
      </c>
      <c r="C75" s="116"/>
      <c r="D75" s="43"/>
    </row>
    <row r="76" spans="1:4" s="22" customFormat="1" ht="23.45" customHeight="1" x14ac:dyDescent="0.25">
      <c r="A76" s="108" t="s">
        <v>550</v>
      </c>
      <c r="B76" s="109" t="s">
        <v>551</v>
      </c>
      <c r="C76" s="116"/>
      <c r="D76" s="43"/>
    </row>
    <row r="77" spans="1:4" s="80" customFormat="1" ht="21" customHeight="1" x14ac:dyDescent="0.25">
      <c r="A77" s="142">
        <v>6.2</v>
      </c>
      <c r="B77" s="21" t="s">
        <v>552</v>
      </c>
      <c r="C77" s="145"/>
      <c r="D77" s="79"/>
    </row>
    <row r="78" spans="1:4" s="80" customFormat="1" ht="24.6" customHeight="1" x14ac:dyDescent="0.25">
      <c r="A78" s="142">
        <v>6.3</v>
      </c>
      <c r="B78" s="153" t="s">
        <v>553</v>
      </c>
      <c r="C78" s="148"/>
      <c r="D78" s="79"/>
    </row>
    <row r="79" spans="1:4" s="80" customFormat="1" ht="24.6" customHeight="1" x14ac:dyDescent="0.25">
      <c r="A79" s="142">
        <v>6.9</v>
      </c>
      <c r="B79" s="153" t="s">
        <v>570</v>
      </c>
      <c r="C79" s="148"/>
      <c r="D79" s="79"/>
    </row>
    <row r="80" spans="1:4" s="23" customFormat="1" ht="25.5" customHeight="1" x14ac:dyDescent="0.25">
      <c r="A80" s="102">
        <v>7</v>
      </c>
      <c r="B80" s="104" t="s">
        <v>470</v>
      </c>
      <c r="C80" s="114">
        <f>SUM(C81:C89)</f>
        <v>2000277</v>
      </c>
      <c r="D80" s="44"/>
    </row>
    <row r="81" spans="1:4" s="23" customFormat="1" ht="36.75" customHeight="1" x14ac:dyDescent="0.25">
      <c r="A81" s="142">
        <v>7.1</v>
      </c>
      <c r="B81" s="154" t="s">
        <v>584</v>
      </c>
      <c r="C81" s="148"/>
      <c r="D81" s="44"/>
    </row>
    <row r="82" spans="1:4" s="23" customFormat="1" ht="36.75" customHeight="1" x14ac:dyDescent="0.25">
      <c r="A82" s="142">
        <v>7.2</v>
      </c>
      <c r="B82" s="154" t="s">
        <v>471</v>
      </c>
      <c r="C82" s="148"/>
      <c r="D82" s="44"/>
    </row>
    <row r="83" spans="1:4" s="23" customFormat="1" ht="36.75" customHeight="1" x14ac:dyDescent="0.25">
      <c r="A83" s="142">
        <v>7.3</v>
      </c>
      <c r="B83" s="154" t="s">
        <v>472</v>
      </c>
      <c r="C83" s="148">
        <v>2000277</v>
      </c>
      <c r="D83" s="44"/>
    </row>
    <row r="84" spans="1:4" s="23" customFormat="1" ht="47.45" customHeight="1" x14ac:dyDescent="0.25">
      <c r="A84" s="142">
        <v>7.4</v>
      </c>
      <c r="B84" s="154" t="s">
        <v>473</v>
      </c>
      <c r="C84" s="148"/>
      <c r="D84" s="44"/>
    </row>
    <row r="85" spans="1:4" s="23" customFormat="1" ht="50.45" customHeight="1" x14ac:dyDescent="0.25">
      <c r="A85" s="142">
        <v>7.5</v>
      </c>
      <c r="B85" s="154" t="s">
        <v>474</v>
      </c>
      <c r="C85" s="148"/>
      <c r="D85" s="44"/>
    </row>
    <row r="86" spans="1:4" s="23" customFormat="1" ht="49.9" customHeight="1" x14ac:dyDescent="0.25">
      <c r="A86" s="142">
        <v>7.6</v>
      </c>
      <c r="B86" s="154" t="s">
        <v>475</v>
      </c>
      <c r="C86" s="148"/>
      <c r="D86" s="44"/>
    </row>
    <row r="87" spans="1:4" s="23" customFormat="1" ht="43.9" customHeight="1" x14ac:dyDescent="0.25">
      <c r="A87" s="142">
        <v>7.7</v>
      </c>
      <c r="B87" s="154" t="s">
        <v>476</v>
      </c>
      <c r="C87" s="148"/>
      <c r="D87" s="44"/>
    </row>
    <row r="88" spans="1:4" s="23" customFormat="1" ht="39.6" customHeight="1" x14ac:dyDescent="0.25">
      <c r="A88" s="142">
        <v>7.8</v>
      </c>
      <c r="B88" s="154" t="s">
        <v>477</v>
      </c>
      <c r="C88" s="148"/>
      <c r="D88" s="44"/>
    </row>
    <row r="89" spans="1:4" s="23" customFormat="1" ht="33.6" customHeight="1" x14ac:dyDescent="0.25">
      <c r="A89" s="142">
        <v>7.9</v>
      </c>
      <c r="B89" s="154" t="s">
        <v>9</v>
      </c>
      <c r="C89" s="148"/>
      <c r="D89" s="44"/>
    </row>
    <row r="90" spans="1:4" s="22" customFormat="1" ht="37.9" customHeight="1" x14ac:dyDescent="0.25">
      <c r="A90" s="102">
        <v>8</v>
      </c>
      <c r="B90" s="107" t="s">
        <v>478</v>
      </c>
      <c r="C90" s="114">
        <f>SUM(C91+C94+C99+C100+C101)</f>
        <v>110000</v>
      </c>
      <c r="D90" s="43"/>
    </row>
    <row r="91" spans="1:4" s="80" customFormat="1" ht="25.5" customHeight="1" x14ac:dyDescent="0.25">
      <c r="A91" s="142">
        <v>8.1</v>
      </c>
      <c r="B91" s="21" t="s">
        <v>34</v>
      </c>
      <c r="C91" s="144">
        <f>SUM(C92:C93)</f>
        <v>0</v>
      </c>
      <c r="D91" s="79"/>
    </row>
    <row r="92" spans="1:4" s="19" customFormat="1" ht="25.5" customHeight="1" x14ac:dyDescent="0.25">
      <c r="A92" s="108" t="s">
        <v>460</v>
      </c>
      <c r="B92" s="156" t="s">
        <v>35</v>
      </c>
      <c r="C92" s="117"/>
      <c r="D92" s="41"/>
    </row>
    <row r="93" spans="1:4" s="19" customFormat="1" ht="25.5" customHeight="1" x14ac:dyDescent="0.25">
      <c r="A93" s="108" t="s">
        <v>554</v>
      </c>
      <c r="B93" s="156" t="s">
        <v>36</v>
      </c>
      <c r="C93" s="117"/>
      <c r="D93" s="41"/>
    </row>
    <row r="94" spans="1:4" s="80" customFormat="1" ht="25.5" customHeight="1" x14ac:dyDescent="0.25">
      <c r="A94" s="142">
        <v>8.1999999999999993</v>
      </c>
      <c r="B94" s="21" t="s">
        <v>37</v>
      </c>
      <c r="C94" s="144">
        <f>SUM(C95:C98)</f>
        <v>0</v>
      </c>
      <c r="D94" s="79"/>
    </row>
    <row r="95" spans="1:4" s="19" customFormat="1" ht="25.5" customHeight="1" x14ac:dyDescent="0.25">
      <c r="A95" s="108" t="s">
        <v>461</v>
      </c>
      <c r="B95" s="156" t="s">
        <v>38</v>
      </c>
      <c r="C95" s="117"/>
      <c r="D95" s="41"/>
    </row>
    <row r="96" spans="1:4" s="19" customFormat="1" ht="25.5" customHeight="1" x14ac:dyDescent="0.25">
      <c r="A96" s="108" t="s">
        <v>555</v>
      </c>
      <c r="B96" s="156" t="s">
        <v>39</v>
      </c>
      <c r="C96" s="117"/>
      <c r="D96" s="41"/>
    </row>
    <row r="97" spans="1:4" s="19" customFormat="1" ht="25.5" customHeight="1" x14ac:dyDescent="0.25">
      <c r="A97" s="108" t="s">
        <v>556</v>
      </c>
      <c r="B97" s="156" t="s">
        <v>40</v>
      </c>
      <c r="C97" s="117"/>
      <c r="D97" s="41"/>
    </row>
    <row r="98" spans="1:4" s="19" customFormat="1" ht="25.5" customHeight="1" x14ac:dyDescent="0.25">
      <c r="A98" s="108" t="s">
        <v>557</v>
      </c>
      <c r="B98" s="156" t="s">
        <v>41</v>
      </c>
      <c r="C98" s="117"/>
      <c r="D98" s="41"/>
    </row>
    <row r="99" spans="1:4" s="80" customFormat="1" ht="25.5" customHeight="1" x14ac:dyDescent="0.25">
      <c r="A99" s="142">
        <v>8.3000000000000007</v>
      </c>
      <c r="B99" s="21" t="s">
        <v>42</v>
      </c>
      <c r="C99" s="145">
        <v>110000</v>
      </c>
      <c r="D99" s="79"/>
    </row>
    <row r="100" spans="1:4" s="80" customFormat="1" ht="25.5" customHeight="1" x14ac:dyDescent="0.25">
      <c r="A100" s="142">
        <v>8.4</v>
      </c>
      <c r="B100" s="21" t="s">
        <v>558</v>
      </c>
      <c r="C100" s="145"/>
      <c r="D100" s="79"/>
    </row>
    <row r="101" spans="1:4" s="80" customFormat="1" ht="25.5" customHeight="1" x14ac:dyDescent="0.25">
      <c r="A101" s="142">
        <v>8.5</v>
      </c>
      <c r="B101" s="21" t="s">
        <v>559</v>
      </c>
      <c r="C101" s="145"/>
      <c r="D101" s="79"/>
    </row>
    <row r="102" spans="1:4" s="24" customFormat="1" ht="33.6" customHeight="1" x14ac:dyDescent="0.25">
      <c r="A102" s="102">
        <v>9</v>
      </c>
      <c r="B102" s="107" t="s">
        <v>560</v>
      </c>
      <c r="C102" s="114">
        <f>SUM(C103+C105+C107+C109)</f>
        <v>3000000</v>
      </c>
      <c r="D102" s="45"/>
    </row>
    <row r="103" spans="1:4" s="88" customFormat="1" ht="23.45" customHeight="1" x14ac:dyDescent="0.25">
      <c r="A103" s="142">
        <v>9.1</v>
      </c>
      <c r="B103" s="21" t="s">
        <v>561</v>
      </c>
      <c r="C103" s="145">
        <v>3000000</v>
      </c>
      <c r="D103" s="87"/>
    </row>
    <row r="104" spans="1:4" s="80" customFormat="1" ht="20.45" customHeight="1" x14ac:dyDescent="0.25">
      <c r="A104" s="142">
        <v>9.1999999999999993</v>
      </c>
      <c r="B104" s="147" t="s">
        <v>567</v>
      </c>
      <c r="C104" s="118"/>
      <c r="D104" s="79"/>
    </row>
    <row r="105" spans="1:4" s="88" customFormat="1" ht="22.9" customHeight="1" x14ac:dyDescent="0.25">
      <c r="A105" s="142">
        <v>9.3000000000000007</v>
      </c>
      <c r="B105" s="21" t="s">
        <v>44</v>
      </c>
      <c r="C105" s="145"/>
      <c r="D105" s="87"/>
    </row>
    <row r="106" spans="1:4" s="88" customFormat="1" ht="21.6" customHeight="1" x14ac:dyDescent="0.25">
      <c r="A106" s="142">
        <v>9.4</v>
      </c>
      <c r="B106" s="153" t="s">
        <v>568</v>
      </c>
      <c r="C106" s="119"/>
      <c r="D106" s="87"/>
    </row>
    <row r="107" spans="1:4" s="88" customFormat="1" ht="23.45" customHeight="1" x14ac:dyDescent="0.25">
      <c r="A107" s="142">
        <v>9.5</v>
      </c>
      <c r="B107" s="153" t="s">
        <v>46</v>
      </c>
      <c r="C107" s="155"/>
      <c r="D107" s="87"/>
    </row>
    <row r="108" spans="1:4" s="88" customFormat="1" ht="26.45" customHeight="1" x14ac:dyDescent="0.25">
      <c r="A108" s="142">
        <v>9.6</v>
      </c>
      <c r="B108" s="21" t="s">
        <v>562</v>
      </c>
      <c r="C108" s="115"/>
      <c r="D108" s="87"/>
    </row>
    <row r="109" spans="1:4" s="88" customFormat="1" ht="27" customHeight="1" x14ac:dyDescent="0.25">
      <c r="A109" s="142">
        <v>9.6999999999999993</v>
      </c>
      <c r="B109" s="153" t="s">
        <v>563</v>
      </c>
      <c r="C109" s="155"/>
      <c r="D109" s="87"/>
    </row>
    <row r="110" spans="1:4" s="24" customFormat="1" ht="20.45" customHeight="1" x14ac:dyDescent="0.25">
      <c r="A110" s="102">
        <v>0</v>
      </c>
      <c r="B110" s="104" t="s">
        <v>8</v>
      </c>
      <c r="C110" s="114">
        <f>SUM(C111+C113)</f>
        <v>0</v>
      </c>
      <c r="D110" s="45"/>
    </row>
    <row r="111" spans="1:4" s="88" customFormat="1" ht="22.15" customHeight="1" x14ac:dyDescent="0.25">
      <c r="A111" s="142">
        <v>0.1</v>
      </c>
      <c r="B111" s="21" t="s">
        <v>47</v>
      </c>
      <c r="C111" s="145"/>
      <c r="D111" s="87"/>
    </row>
    <row r="112" spans="1:4" s="88" customFormat="1" ht="25.15" customHeight="1" x14ac:dyDescent="0.25">
      <c r="A112" s="142">
        <v>0.2</v>
      </c>
      <c r="B112" s="21" t="s">
        <v>48</v>
      </c>
      <c r="C112" s="115"/>
      <c r="D112" s="87"/>
    </row>
    <row r="113" spans="1:4" s="80" customFormat="1" ht="25.9" customHeight="1" x14ac:dyDescent="0.25">
      <c r="A113" s="142">
        <v>0.3</v>
      </c>
      <c r="B113" s="147" t="s">
        <v>564</v>
      </c>
      <c r="C113" s="148"/>
      <c r="D113" s="79"/>
    </row>
    <row r="114" spans="1:4" s="25" customFormat="1" ht="23.45" customHeight="1" x14ac:dyDescent="0.25">
      <c r="A114" s="157" t="s">
        <v>49</v>
      </c>
      <c r="B114" s="158"/>
      <c r="C114" s="120">
        <f>SUM(C6+C25+C31+C34+C61+C68+C80+C90+C102+C110)</f>
        <v>5110277</v>
      </c>
      <c r="D114" s="46"/>
    </row>
    <row r="115" spans="1:4" s="15" customFormat="1" ht="12.75" customHeight="1" x14ac:dyDescent="0.25">
      <c r="A115" s="12"/>
      <c r="B115" s="13"/>
      <c r="C115" s="14"/>
    </row>
    <row r="116" spans="1:4" ht="12.75" customHeight="1" x14ac:dyDescent="0.25"/>
    <row r="117" spans="1:4" ht="12.75" customHeight="1" x14ac:dyDescent="0.25"/>
    <row r="118" spans="1:4" ht="12.75" customHeight="1" x14ac:dyDescent="0.25"/>
    <row r="119" spans="1:4" ht="12.75" customHeight="1" x14ac:dyDescent="0.25"/>
    <row r="120" spans="1:4" ht="12.75" customHeight="1" x14ac:dyDescent="0.25"/>
    <row r="121" spans="1:4" ht="12.75" customHeight="1" x14ac:dyDescent="0.25"/>
    <row r="122" spans="1:4" ht="12.75" customHeight="1" x14ac:dyDescent="0.25"/>
    <row r="123" spans="1:4" ht="12.75" customHeight="1" x14ac:dyDescent="0.25"/>
    <row r="124" spans="1:4" ht="12.75" customHeight="1" x14ac:dyDescent="0.25"/>
    <row r="125" spans="1:4" ht="12.75" customHeight="1" x14ac:dyDescent="0.25"/>
    <row r="126" spans="1:4" ht="12.75" customHeight="1" x14ac:dyDescent="0.25"/>
    <row r="127" spans="1:4" ht="12.75" customHeight="1" x14ac:dyDescent="0.25"/>
    <row r="128" spans="1:4"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sheetData>
  <sheetProtection algorithmName="SHA-512" hashValue="BjREBUN4sCmVLJwUSIgvYQY7Oz8xNlkk5Jmg/0uMHGmXVhfGiL1qV21Uh0lyBFobYqlHS5Q3fGZvBOF676sKDA==" saltValue="u5IixfDD2GPEL4k6lLJuUQ==" spinCount="100000" objects="1" scenarios="1"/>
  <mergeCells count="6">
    <mergeCell ref="A114:B114"/>
    <mergeCell ref="A1:C1"/>
    <mergeCell ref="A2:C2"/>
    <mergeCell ref="A3:A4"/>
    <mergeCell ref="B3:B4"/>
    <mergeCell ref="C3:C4"/>
  </mergeCells>
  <conditionalFormatting sqref="B82">
    <cfRule type="containsBlanks" dxfId="8" priority="10">
      <formula>LEN(TRIM(B82))=0</formula>
    </cfRule>
  </conditionalFormatting>
  <conditionalFormatting sqref="B81">
    <cfRule type="containsBlanks" dxfId="7" priority="9">
      <formula>LEN(TRIM(B81))=0</formula>
    </cfRule>
  </conditionalFormatting>
  <conditionalFormatting sqref="B83">
    <cfRule type="containsBlanks" dxfId="6" priority="7">
      <formula>LEN(TRIM(B83))=0</formula>
    </cfRule>
  </conditionalFormatting>
  <conditionalFormatting sqref="B84">
    <cfRule type="containsBlanks" dxfId="5" priority="6">
      <formula>LEN(TRIM(B84))=0</formula>
    </cfRule>
  </conditionalFormatting>
  <conditionalFormatting sqref="B85">
    <cfRule type="containsBlanks" dxfId="4" priority="5">
      <formula>LEN(TRIM(B85))=0</formula>
    </cfRule>
  </conditionalFormatting>
  <conditionalFormatting sqref="B86">
    <cfRule type="containsBlanks" dxfId="3" priority="4">
      <formula>LEN(TRIM(B86))=0</formula>
    </cfRule>
  </conditionalFormatting>
  <conditionalFormatting sqref="B87">
    <cfRule type="containsBlanks" dxfId="2" priority="3">
      <formula>LEN(TRIM(B87))=0</formula>
    </cfRule>
  </conditionalFormatting>
  <conditionalFormatting sqref="B88">
    <cfRule type="containsBlanks" dxfId="1" priority="2">
      <formula>LEN(TRIM(B88))=0</formula>
    </cfRule>
  </conditionalFormatting>
  <conditionalFormatting sqref="B89">
    <cfRule type="containsBlanks" dxfId="0" priority="1">
      <formula>LEN(TRIM(B89))=0</formula>
    </cfRule>
  </conditionalFormatting>
  <dataValidations count="2">
    <dataValidation type="whole" operator="greaterThanOrEqual" allowBlank="1" showInputMessage="1" showErrorMessage="1" sqref="C95:C98 C92:C93">
      <formula1>0</formula1>
    </dataValidation>
    <dataValidation type="whole" errorStyle="warning" operator="greaterThan" allowBlank="1" showInputMessage="1" showErrorMessage="1" errorTitle="IMPORTANTE" error="Se recomienda leer las instrucciones antes de inciar con el llenado del presupuesto por objeto del gasto" sqref="B3:B5">
      <formula1>0</formula1>
    </dataValidation>
  </dataValidations>
  <pageMargins left="0.70866141732283472" right="0.70866141732283472" top="0.55118110236220474" bottom="0.55118110236220474" header="0.31496062992125984" footer="0.31496062992125984"/>
  <pageSetup scale="80" orientation="portrait" horizontalDpi="4294967295" verticalDpi="4294967295" r:id="rId1"/>
  <headerFooter>
    <oddFooter>&amp;L&amp;"-,Cursiva"&amp;10Ejercicio Fiscal 2019&amp;R&amp;"-,Cursiva"&amp;10Página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tabColor rgb="FFFFFF00"/>
  </sheetPr>
  <dimension ref="A1:XFC522"/>
  <sheetViews>
    <sheetView tabSelected="1" zoomScale="80" zoomScaleNormal="80" zoomScalePageLayoutView="90" workbookViewId="0">
      <pane ySplit="6" topLeftCell="A370" activePane="bottomLeft" state="frozen"/>
      <selection pane="bottomLeft" sqref="A1:N1048576"/>
    </sheetView>
  </sheetViews>
  <sheetFormatPr baseColWidth="10" defaultColWidth="0" defaultRowHeight="0" customHeight="1" zeroHeight="1" x14ac:dyDescent="0.25"/>
  <cols>
    <col min="1" max="1" width="8.42578125" style="6" customWidth="1"/>
    <col min="2" max="2" width="55.140625" style="7" customWidth="1"/>
    <col min="3" max="3" width="15" style="8" customWidth="1"/>
    <col min="4" max="4" width="18.42578125" style="8" customWidth="1"/>
    <col min="5" max="5" width="18.5703125" style="8" customWidth="1"/>
    <col min="6" max="6" width="17" style="8" customWidth="1"/>
    <col min="7" max="7" width="16.7109375" style="8" customWidth="1"/>
    <col min="8" max="8" width="16.140625" style="8" customWidth="1"/>
    <col min="9" max="9" width="18.7109375" style="8" customWidth="1"/>
    <col min="10" max="10" width="16" style="8" customWidth="1"/>
    <col min="11" max="11" width="15.7109375" style="8" customWidth="1"/>
    <col min="12" max="12" width="17.7109375" style="8" customWidth="1"/>
    <col min="13" max="13" width="16.28515625" style="8" customWidth="1"/>
    <col min="14" max="14" width="0.28515625" style="1" customWidth="1"/>
    <col min="15" max="15" width="11.42578125" style="1" hidden="1" customWidth="1"/>
    <col min="16" max="28" width="0" style="1" hidden="1" customWidth="1"/>
    <col min="29" max="16383" width="11.42578125" style="1" hidden="1"/>
    <col min="16384" max="16384" width="3.28515625" style="1" hidden="1" customWidth="1"/>
  </cols>
  <sheetData>
    <row r="1" spans="1:15" customFormat="1" ht="33" customHeight="1" x14ac:dyDescent="0.25">
      <c r="A1" s="170" t="s">
        <v>463</v>
      </c>
      <c r="B1" s="171"/>
      <c r="C1" s="171"/>
      <c r="D1" s="171"/>
      <c r="E1" s="171"/>
      <c r="F1" s="171"/>
      <c r="G1" s="171"/>
      <c r="H1" s="171"/>
      <c r="I1" s="171"/>
      <c r="J1" s="171"/>
      <c r="K1" s="171"/>
      <c r="L1" s="171"/>
      <c r="M1" s="171"/>
      <c r="N1" s="172"/>
    </row>
    <row r="2" spans="1:15" customFormat="1" ht="24" customHeight="1" x14ac:dyDescent="0.35">
      <c r="A2" s="173" t="str">
        <f>'ESTIMACIÓN DE INGRESOS'!A2:C2</f>
        <v>Nombre del Organismo: Organismo Público Descentralizado Sayula 2019</v>
      </c>
      <c r="B2" s="174"/>
      <c r="C2" s="174"/>
      <c r="D2" s="174"/>
      <c r="E2" s="174"/>
      <c r="F2" s="174"/>
      <c r="G2" s="174"/>
      <c r="H2" s="174"/>
      <c r="I2" s="174"/>
      <c r="J2" s="174"/>
      <c r="K2" s="174"/>
      <c r="L2" s="174"/>
      <c r="M2" s="174"/>
      <c r="N2" s="175"/>
    </row>
    <row r="3" spans="1:15" s="68" customFormat="1" ht="31.15" customHeight="1" x14ac:dyDescent="0.25">
      <c r="A3" s="177" t="s">
        <v>458</v>
      </c>
      <c r="B3" s="179" t="s">
        <v>1</v>
      </c>
      <c r="C3" s="184" t="s">
        <v>573</v>
      </c>
      <c r="D3" s="185"/>
      <c r="E3" s="185"/>
      <c r="F3" s="185"/>
      <c r="G3" s="185"/>
      <c r="H3" s="185"/>
      <c r="I3" s="186"/>
      <c r="J3" s="181" t="s">
        <v>574</v>
      </c>
      <c r="K3" s="182"/>
      <c r="L3" s="183"/>
      <c r="M3" s="176" t="s">
        <v>459</v>
      </c>
      <c r="N3" s="67"/>
    </row>
    <row r="4" spans="1:15" s="68" customFormat="1" ht="73.150000000000006" customHeight="1" x14ac:dyDescent="0.25">
      <c r="A4" s="178"/>
      <c r="B4" s="180"/>
      <c r="C4" s="96" t="s">
        <v>572</v>
      </c>
      <c r="D4" s="96" t="s">
        <v>578</v>
      </c>
      <c r="E4" s="96" t="s">
        <v>579</v>
      </c>
      <c r="F4" s="97" t="s">
        <v>580</v>
      </c>
      <c r="G4" s="97" t="s">
        <v>581</v>
      </c>
      <c r="H4" s="98" t="s">
        <v>582</v>
      </c>
      <c r="I4" s="94" t="s">
        <v>583</v>
      </c>
      <c r="J4" s="94" t="s">
        <v>575</v>
      </c>
      <c r="K4" s="94" t="s">
        <v>576</v>
      </c>
      <c r="L4" s="95" t="s">
        <v>577</v>
      </c>
      <c r="M4" s="176"/>
      <c r="N4" s="67"/>
    </row>
    <row r="5" spans="1:15" s="54" customFormat="1" ht="6.6" customHeight="1" x14ac:dyDescent="0.25">
      <c r="A5" s="49"/>
      <c r="B5" s="50"/>
      <c r="C5" s="51"/>
      <c r="D5" s="51"/>
      <c r="E5" s="50"/>
      <c r="F5" s="50"/>
      <c r="G5" s="50"/>
      <c r="H5" s="50"/>
      <c r="I5" s="52"/>
      <c r="J5" s="52"/>
      <c r="K5" s="52"/>
      <c r="L5" s="52"/>
      <c r="M5" s="52"/>
      <c r="N5" s="53"/>
    </row>
    <row r="6" spans="1:15" s="61" customFormat="1" ht="25.5" customHeight="1" x14ac:dyDescent="0.25">
      <c r="A6" s="57">
        <v>1000</v>
      </c>
      <c r="B6" s="58" t="s">
        <v>10</v>
      </c>
      <c r="C6" s="59">
        <f t="shared" ref="C6:N6" si="0">C7+C12+C17+C26+C31+C38+C40</f>
        <v>0</v>
      </c>
      <c r="D6" s="59">
        <f>D7+D12+D17+D26+D31+D38+D40</f>
        <v>0</v>
      </c>
      <c r="E6" s="59">
        <f t="shared" si="0"/>
        <v>0</v>
      </c>
      <c r="F6" s="59">
        <f t="shared" si="0"/>
        <v>383579</v>
      </c>
      <c r="G6" s="59">
        <f t="shared" si="0"/>
        <v>0</v>
      </c>
      <c r="H6" s="59">
        <f t="shared" si="0"/>
        <v>0</v>
      </c>
      <c r="I6" s="59">
        <f t="shared" si="0"/>
        <v>0</v>
      </c>
      <c r="J6" s="59">
        <f t="shared" si="0"/>
        <v>0</v>
      </c>
      <c r="K6" s="59">
        <f t="shared" si="0"/>
        <v>0</v>
      </c>
      <c r="L6" s="59">
        <f t="shared" si="0"/>
        <v>0</v>
      </c>
      <c r="M6" s="59">
        <f>SUM(C6:L6)</f>
        <v>383579</v>
      </c>
      <c r="N6" s="60">
        <f t="shared" si="0"/>
        <v>0</v>
      </c>
    </row>
    <row r="7" spans="1:15" customFormat="1" ht="25.5" customHeight="1" x14ac:dyDescent="0.25">
      <c r="A7" s="26">
        <v>1100</v>
      </c>
      <c r="B7" s="27" t="s">
        <v>50</v>
      </c>
      <c r="C7" s="122">
        <f>SUM(C8:C11)</f>
        <v>0</v>
      </c>
      <c r="D7" s="122">
        <f>SUM(D8:D11)</f>
        <v>0</v>
      </c>
      <c r="E7" s="122">
        <f t="shared" ref="E7:L7" si="1">SUM(E8:E11)</f>
        <v>0</v>
      </c>
      <c r="F7" s="122">
        <f t="shared" si="1"/>
        <v>300000</v>
      </c>
      <c r="G7" s="122">
        <f t="shared" si="1"/>
        <v>0</v>
      </c>
      <c r="H7" s="122">
        <f t="shared" si="1"/>
        <v>0</v>
      </c>
      <c r="I7" s="122">
        <f t="shared" si="1"/>
        <v>0</v>
      </c>
      <c r="J7" s="122">
        <f t="shared" si="1"/>
        <v>0</v>
      </c>
      <c r="K7" s="122">
        <f t="shared" si="1"/>
        <v>0</v>
      </c>
      <c r="L7" s="122">
        <f t="shared" si="1"/>
        <v>0</v>
      </c>
      <c r="M7" s="122">
        <f t="shared" ref="M7:M70" si="2">SUM(C7:L7)</f>
        <v>300000</v>
      </c>
      <c r="N7" s="123"/>
      <c r="O7">
        <v>1</v>
      </c>
    </row>
    <row r="8" spans="1:15" customFormat="1" ht="25.5" customHeight="1" x14ac:dyDescent="0.25">
      <c r="A8" s="32">
        <v>111</v>
      </c>
      <c r="B8" s="28" t="s">
        <v>51</v>
      </c>
      <c r="C8" s="124"/>
      <c r="D8" s="124"/>
      <c r="E8" s="124"/>
      <c r="F8" s="124"/>
      <c r="G8" s="124"/>
      <c r="H8" s="124"/>
      <c r="I8" s="124"/>
      <c r="J8" s="124"/>
      <c r="K8" s="124"/>
      <c r="L8" s="124"/>
      <c r="M8" s="125">
        <f t="shared" si="2"/>
        <v>0</v>
      </c>
      <c r="N8" s="126"/>
      <c r="O8">
        <v>2</v>
      </c>
    </row>
    <row r="9" spans="1:15" customFormat="1" ht="25.5" customHeight="1" x14ac:dyDescent="0.25">
      <c r="A9" s="32">
        <v>112</v>
      </c>
      <c r="B9" s="29" t="s">
        <v>52</v>
      </c>
      <c r="C9" s="124"/>
      <c r="D9" s="124"/>
      <c r="E9" s="124"/>
      <c r="F9" s="124"/>
      <c r="G9" s="124"/>
      <c r="H9" s="124"/>
      <c r="I9" s="124"/>
      <c r="J9" s="124"/>
      <c r="K9" s="124"/>
      <c r="L9" s="124"/>
      <c r="M9" s="125">
        <f t="shared" si="2"/>
        <v>0</v>
      </c>
      <c r="N9" s="126"/>
      <c r="O9">
        <v>3</v>
      </c>
    </row>
    <row r="10" spans="1:15" customFormat="1" ht="25.5" customHeight="1" x14ac:dyDescent="0.25">
      <c r="A10" s="32">
        <v>113</v>
      </c>
      <c r="B10" s="29" t="s">
        <v>53</v>
      </c>
      <c r="C10" s="124"/>
      <c r="D10" s="124"/>
      <c r="E10" s="124"/>
      <c r="F10" s="124">
        <v>300000</v>
      </c>
      <c r="G10" s="124"/>
      <c r="H10" s="124"/>
      <c r="I10" s="124"/>
      <c r="J10" s="124"/>
      <c r="K10" s="124"/>
      <c r="L10" s="124"/>
      <c r="M10" s="125">
        <f t="shared" si="2"/>
        <v>300000</v>
      </c>
      <c r="N10" s="123"/>
    </row>
    <row r="11" spans="1:15" customFormat="1" ht="25.5" customHeight="1" x14ac:dyDescent="0.25">
      <c r="A11" s="32">
        <v>114</v>
      </c>
      <c r="B11" s="29" t="s">
        <v>54</v>
      </c>
      <c r="C11" s="124"/>
      <c r="D11" s="124"/>
      <c r="E11" s="124"/>
      <c r="F11" s="124"/>
      <c r="G11" s="124"/>
      <c r="H11" s="124"/>
      <c r="I11" s="124"/>
      <c r="J11" s="124"/>
      <c r="K11" s="124"/>
      <c r="L11" s="124"/>
      <c r="M11" s="125">
        <f t="shared" si="2"/>
        <v>0</v>
      </c>
      <c r="N11" s="123"/>
      <c r="O11">
        <v>101</v>
      </c>
    </row>
    <row r="12" spans="1:15" customFormat="1" ht="25.5" customHeight="1" x14ac:dyDescent="0.25">
      <c r="A12" s="26">
        <v>1200</v>
      </c>
      <c r="B12" s="27" t="s">
        <v>55</v>
      </c>
      <c r="C12" s="122">
        <f t="shared" ref="C12:L12" si="3">SUM(C13:C16)</f>
        <v>0</v>
      </c>
      <c r="D12" s="122">
        <f>SUM(D13:D16)</f>
        <v>0</v>
      </c>
      <c r="E12" s="122">
        <f t="shared" si="3"/>
        <v>0</v>
      </c>
      <c r="F12" s="122">
        <f t="shared" si="3"/>
        <v>30000</v>
      </c>
      <c r="G12" s="122">
        <f t="shared" si="3"/>
        <v>0</v>
      </c>
      <c r="H12" s="122">
        <f t="shared" si="3"/>
        <v>0</v>
      </c>
      <c r="I12" s="122">
        <f t="shared" si="3"/>
        <v>0</v>
      </c>
      <c r="J12" s="122">
        <f t="shared" si="3"/>
        <v>0</v>
      </c>
      <c r="K12" s="122">
        <f t="shared" si="3"/>
        <v>0</v>
      </c>
      <c r="L12" s="122">
        <f t="shared" si="3"/>
        <v>0</v>
      </c>
      <c r="M12" s="122">
        <f t="shared" si="2"/>
        <v>30000</v>
      </c>
      <c r="N12" s="127"/>
      <c r="O12">
        <v>102</v>
      </c>
    </row>
    <row r="13" spans="1:15" customFormat="1" ht="25.5" customHeight="1" x14ac:dyDescent="0.25">
      <c r="A13" s="32">
        <v>121</v>
      </c>
      <c r="B13" s="29" t="s">
        <v>56</v>
      </c>
      <c r="C13" s="124"/>
      <c r="D13" s="124"/>
      <c r="E13" s="124"/>
      <c r="F13" s="124"/>
      <c r="G13" s="124"/>
      <c r="H13" s="124"/>
      <c r="I13" s="124"/>
      <c r="J13" s="124"/>
      <c r="K13" s="124"/>
      <c r="L13" s="124"/>
      <c r="M13" s="125">
        <f t="shared" si="2"/>
        <v>0</v>
      </c>
      <c r="N13" s="123"/>
      <c r="O13">
        <v>103</v>
      </c>
    </row>
    <row r="14" spans="1:15" customFormat="1" ht="25.5" customHeight="1" x14ac:dyDescent="0.25">
      <c r="A14" s="32">
        <v>122</v>
      </c>
      <c r="B14" s="29" t="s">
        <v>57</v>
      </c>
      <c r="C14" s="124"/>
      <c r="D14" s="124"/>
      <c r="E14" s="124"/>
      <c r="F14" s="124">
        <v>30000</v>
      </c>
      <c r="G14" s="124"/>
      <c r="H14" s="124"/>
      <c r="I14" s="124"/>
      <c r="J14" s="124"/>
      <c r="K14" s="124"/>
      <c r="L14" s="124"/>
      <c r="M14" s="125">
        <f t="shared" si="2"/>
        <v>30000</v>
      </c>
      <c r="N14" s="123"/>
      <c r="O14">
        <v>104</v>
      </c>
    </row>
    <row r="15" spans="1:15" customFormat="1" ht="25.5" customHeight="1" x14ac:dyDescent="0.25">
      <c r="A15" s="32">
        <v>123</v>
      </c>
      <c r="B15" s="29" t="s">
        <v>58</v>
      </c>
      <c r="C15" s="124"/>
      <c r="D15" s="124"/>
      <c r="E15" s="124"/>
      <c r="F15" s="124"/>
      <c r="G15" s="124"/>
      <c r="H15" s="124"/>
      <c r="I15" s="124"/>
      <c r="J15" s="124"/>
      <c r="K15" s="124"/>
      <c r="L15" s="124"/>
      <c r="M15" s="125">
        <f t="shared" si="2"/>
        <v>0</v>
      </c>
      <c r="N15" s="123"/>
      <c r="O15">
        <v>105</v>
      </c>
    </row>
    <row r="16" spans="1:15" customFormat="1" ht="39" customHeight="1" x14ac:dyDescent="0.25">
      <c r="A16" s="32">
        <v>124</v>
      </c>
      <c r="B16" s="29" t="s">
        <v>59</v>
      </c>
      <c r="C16" s="124"/>
      <c r="D16" s="124"/>
      <c r="E16" s="124"/>
      <c r="F16" s="124"/>
      <c r="G16" s="124"/>
      <c r="H16" s="124"/>
      <c r="I16" s="124"/>
      <c r="J16" s="124"/>
      <c r="K16" s="124"/>
      <c r="L16" s="124"/>
      <c r="M16" s="125">
        <f t="shared" si="2"/>
        <v>0</v>
      </c>
      <c r="N16" s="123"/>
      <c r="O16">
        <v>106</v>
      </c>
    </row>
    <row r="17" spans="1:15" customFormat="1" ht="25.5" customHeight="1" x14ac:dyDescent="0.25">
      <c r="A17" s="26">
        <v>1300</v>
      </c>
      <c r="B17" s="27" t="s">
        <v>60</v>
      </c>
      <c r="C17" s="122">
        <f>SUM(C18:C25)</f>
        <v>0</v>
      </c>
      <c r="D17" s="122">
        <f>SUM(D18:D25)</f>
        <v>0</v>
      </c>
      <c r="E17" s="122">
        <f t="shared" ref="E17:N17" si="4">SUM(E18:E25)</f>
        <v>0</v>
      </c>
      <c r="F17" s="122">
        <f t="shared" si="4"/>
        <v>13579</v>
      </c>
      <c r="G17" s="122">
        <f t="shared" si="4"/>
        <v>0</v>
      </c>
      <c r="H17" s="122">
        <f t="shared" si="4"/>
        <v>0</v>
      </c>
      <c r="I17" s="122">
        <f t="shared" si="4"/>
        <v>0</v>
      </c>
      <c r="J17" s="122">
        <f t="shared" si="4"/>
        <v>0</v>
      </c>
      <c r="K17" s="122">
        <f t="shared" si="4"/>
        <v>0</v>
      </c>
      <c r="L17" s="122">
        <f t="shared" si="4"/>
        <v>0</v>
      </c>
      <c r="M17" s="122">
        <f t="shared" si="2"/>
        <v>13579</v>
      </c>
      <c r="N17" s="128">
        <f t="shared" si="4"/>
        <v>0</v>
      </c>
      <c r="O17">
        <v>199</v>
      </c>
    </row>
    <row r="18" spans="1:15" customFormat="1" ht="25.5" customHeight="1" x14ac:dyDescent="0.25">
      <c r="A18" s="32">
        <v>131</v>
      </c>
      <c r="B18" s="29" t="s">
        <v>61</v>
      </c>
      <c r="C18" s="124"/>
      <c r="D18" s="124"/>
      <c r="E18" s="124"/>
      <c r="F18" s="124"/>
      <c r="G18" s="124"/>
      <c r="H18" s="124"/>
      <c r="I18" s="124"/>
      <c r="J18" s="124"/>
      <c r="K18" s="124"/>
      <c r="L18" s="124"/>
      <c r="M18" s="125">
        <f t="shared" si="2"/>
        <v>0</v>
      </c>
      <c r="N18" s="123"/>
    </row>
    <row r="19" spans="1:15" customFormat="1" ht="25.5" customHeight="1" x14ac:dyDescent="0.25">
      <c r="A19" s="32">
        <v>132</v>
      </c>
      <c r="B19" s="29" t="s">
        <v>62</v>
      </c>
      <c r="C19" s="124"/>
      <c r="D19" s="124"/>
      <c r="E19" s="124"/>
      <c r="F19" s="124">
        <v>13579</v>
      </c>
      <c r="G19" s="124"/>
      <c r="H19" s="124"/>
      <c r="I19" s="124"/>
      <c r="J19" s="124"/>
      <c r="K19" s="124"/>
      <c r="L19" s="124"/>
      <c r="M19" s="125">
        <f t="shared" si="2"/>
        <v>13579</v>
      </c>
      <c r="N19" s="123"/>
      <c r="O19" s="1" t="s">
        <v>63</v>
      </c>
    </row>
    <row r="20" spans="1:15" customFormat="1" ht="25.5" customHeight="1" x14ac:dyDescent="0.25">
      <c r="A20" s="32">
        <v>133</v>
      </c>
      <c r="B20" s="29" t="s">
        <v>64</v>
      </c>
      <c r="C20" s="124"/>
      <c r="D20" s="124"/>
      <c r="E20" s="124"/>
      <c r="F20" s="124"/>
      <c r="G20" s="124"/>
      <c r="H20" s="124"/>
      <c r="I20" s="124"/>
      <c r="J20" s="124"/>
      <c r="K20" s="124"/>
      <c r="L20" s="124"/>
      <c r="M20" s="125">
        <f t="shared" si="2"/>
        <v>0</v>
      </c>
      <c r="N20" s="123"/>
      <c r="O20">
        <v>201</v>
      </c>
    </row>
    <row r="21" spans="1:15" customFormat="1" ht="25.5" customHeight="1" x14ac:dyDescent="0.25">
      <c r="A21" s="32">
        <v>134</v>
      </c>
      <c r="B21" s="29" t="s">
        <v>65</v>
      </c>
      <c r="C21" s="124"/>
      <c r="D21" s="124"/>
      <c r="E21" s="124"/>
      <c r="F21" s="124"/>
      <c r="G21" s="124"/>
      <c r="H21" s="124"/>
      <c r="I21" s="124"/>
      <c r="J21" s="124"/>
      <c r="K21" s="124"/>
      <c r="L21" s="124"/>
      <c r="M21" s="125">
        <f t="shared" si="2"/>
        <v>0</v>
      </c>
      <c r="N21" s="123"/>
      <c r="O21">
        <v>203</v>
      </c>
    </row>
    <row r="22" spans="1:15" customFormat="1" ht="25.5" customHeight="1" x14ac:dyDescent="0.25">
      <c r="A22" s="32">
        <v>135</v>
      </c>
      <c r="B22" s="29" t="s">
        <v>66</v>
      </c>
      <c r="C22" s="124"/>
      <c r="D22" s="124"/>
      <c r="E22" s="124"/>
      <c r="F22" s="124"/>
      <c r="G22" s="124"/>
      <c r="H22" s="124"/>
      <c r="I22" s="124"/>
      <c r="J22" s="124"/>
      <c r="K22" s="124"/>
      <c r="L22" s="124"/>
      <c r="M22" s="125">
        <f t="shared" si="2"/>
        <v>0</v>
      </c>
      <c r="N22" s="123"/>
      <c r="O22">
        <v>205</v>
      </c>
    </row>
    <row r="23" spans="1:15" customFormat="1" ht="25.5" x14ac:dyDescent="0.25">
      <c r="A23" s="32">
        <v>136</v>
      </c>
      <c r="B23" s="29" t="s">
        <v>67</v>
      </c>
      <c r="C23" s="124"/>
      <c r="D23" s="124"/>
      <c r="E23" s="124"/>
      <c r="F23" s="124"/>
      <c r="G23" s="124"/>
      <c r="H23" s="124"/>
      <c r="I23" s="124"/>
      <c r="J23" s="124"/>
      <c r="K23" s="124"/>
      <c r="L23" s="124"/>
      <c r="M23" s="125">
        <f t="shared" si="2"/>
        <v>0</v>
      </c>
      <c r="N23" s="123"/>
      <c r="O23">
        <v>207</v>
      </c>
    </row>
    <row r="24" spans="1:15" customFormat="1" ht="25.5" customHeight="1" x14ac:dyDescent="0.25">
      <c r="A24" s="32">
        <v>137</v>
      </c>
      <c r="B24" s="29" t="s">
        <v>68</v>
      </c>
      <c r="C24" s="124"/>
      <c r="D24" s="124"/>
      <c r="E24" s="124"/>
      <c r="F24" s="124"/>
      <c r="G24" s="124"/>
      <c r="H24" s="124"/>
      <c r="I24" s="124"/>
      <c r="J24" s="124"/>
      <c r="K24" s="124"/>
      <c r="L24" s="124"/>
      <c r="M24" s="125">
        <f t="shared" si="2"/>
        <v>0</v>
      </c>
      <c r="N24" s="123"/>
      <c r="O24">
        <v>209</v>
      </c>
    </row>
    <row r="25" spans="1:15" customFormat="1" ht="25.5" x14ac:dyDescent="0.25">
      <c r="A25" s="32">
        <v>138</v>
      </c>
      <c r="B25" s="29" t="s">
        <v>69</v>
      </c>
      <c r="C25" s="124"/>
      <c r="D25" s="124"/>
      <c r="E25" s="124"/>
      <c r="F25" s="124"/>
      <c r="G25" s="124"/>
      <c r="H25" s="124"/>
      <c r="I25" s="124"/>
      <c r="J25" s="124"/>
      <c r="K25" s="124"/>
      <c r="L25" s="124"/>
      <c r="M25" s="125">
        <f t="shared" si="2"/>
        <v>0</v>
      </c>
      <c r="N25" s="123"/>
      <c r="O25">
        <v>211</v>
      </c>
    </row>
    <row r="26" spans="1:15" customFormat="1" ht="25.5" customHeight="1" x14ac:dyDescent="0.25">
      <c r="A26" s="26">
        <v>1400</v>
      </c>
      <c r="B26" s="27" t="s">
        <v>70</v>
      </c>
      <c r="C26" s="122">
        <f t="shared" ref="C26:N26" si="5">SUM(C27:C30)</f>
        <v>0</v>
      </c>
      <c r="D26" s="122">
        <f>SUM(D27:D30)</f>
        <v>0</v>
      </c>
      <c r="E26" s="122">
        <f t="shared" si="5"/>
        <v>0</v>
      </c>
      <c r="F26" s="122">
        <f t="shared" si="5"/>
        <v>40000</v>
      </c>
      <c r="G26" s="122">
        <f t="shared" si="5"/>
        <v>0</v>
      </c>
      <c r="H26" s="122">
        <f t="shared" si="5"/>
        <v>0</v>
      </c>
      <c r="I26" s="122">
        <f t="shared" si="5"/>
        <v>0</v>
      </c>
      <c r="J26" s="122">
        <f t="shared" si="5"/>
        <v>0</v>
      </c>
      <c r="K26" s="122">
        <f t="shared" si="5"/>
        <v>0</v>
      </c>
      <c r="L26" s="122">
        <f t="shared" si="5"/>
        <v>0</v>
      </c>
      <c r="M26" s="122">
        <f t="shared" si="2"/>
        <v>40000</v>
      </c>
      <c r="N26" s="128">
        <f t="shared" si="5"/>
        <v>0</v>
      </c>
      <c r="O26">
        <v>213</v>
      </c>
    </row>
    <row r="27" spans="1:15" customFormat="1" ht="25.5" customHeight="1" x14ac:dyDescent="0.25">
      <c r="A27" s="32">
        <v>141</v>
      </c>
      <c r="B27" s="29" t="s">
        <v>71</v>
      </c>
      <c r="C27" s="124"/>
      <c r="D27" s="124"/>
      <c r="E27" s="124"/>
      <c r="F27" s="124">
        <v>40000</v>
      </c>
      <c r="G27" s="124"/>
      <c r="H27" s="124"/>
      <c r="I27" s="124"/>
      <c r="J27" s="124"/>
      <c r="K27" s="124"/>
      <c r="L27" s="124"/>
      <c r="M27" s="125">
        <f t="shared" si="2"/>
        <v>40000</v>
      </c>
      <c r="N27" s="123"/>
      <c r="O27">
        <v>215</v>
      </c>
    </row>
    <row r="28" spans="1:15" customFormat="1" ht="25.5" customHeight="1" x14ac:dyDescent="0.25">
      <c r="A28" s="32">
        <v>142</v>
      </c>
      <c r="B28" s="29" t="s">
        <v>72</v>
      </c>
      <c r="C28" s="124"/>
      <c r="D28" s="124"/>
      <c r="E28" s="124"/>
      <c r="F28" s="124"/>
      <c r="G28" s="124"/>
      <c r="H28" s="124"/>
      <c r="I28" s="124"/>
      <c r="J28" s="124"/>
      <c r="K28" s="124"/>
      <c r="L28" s="124"/>
      <c r="M28" s="125">
        <f t="shared" si="2"/>
        <v>0</v>
      </c>
      <c r="N28" s="123"/>
      <c r="O28">
        <v>217</v>
      </c>
    </row>
    <row r="29" spans="1:15" customFormat="1" ht="25.5" customHeight="1" x14ac:dyDescent="0.25">
      <c r="A29" s="32">
        <v>143</v>
      </c>
      <c r="B29" s="29" t="s">
        <v>73</v>
      </c>
      <c r="C29" s="124"/>
      <c r="D29" s="124"/>
      <c r="E29" s="124"/>
      <c r="F29" s="124"/>
      <c r="G29" s="124"/>
      <c r="H29" s="124"/>
      <c r="I29" s="124"/>
      <c r="J29" s="124"/>
      <c r="K29" s="124"/>
      <c r="L29" s="124"/>
      <c r="M29" s="125">
        <f t="shared" si="2"/>
        <v>0</v>
      </c>
      <c r="N29" s="123"/>
      <c r="O29">
        <v>219</v>
      </c>
    </row>
    <row r="30" spans="1:15" customFormat="1" ht="25.5" customHeight="1" x14ac:dyDescent="0.25">
      <c r="A30" s="32">
        <v>144</v>
      </c>
      <c r="B30" s="29" t="s">
        <v>74</v>
      </c>
      <c r="C30" s="124"/>
      <c r="D30" s="124"/>
      <c r="E30" s="124"/>
      <c r="F30" s="124"/>
      <c r="G30" s="124"/>
      <c r="H30" s="124"/>
      <c r="I30" s="124"/>
      <c r="J30" s="124"/>
      <c r="K30" s="124"/>
      <c r="L30" s="124"/>
      <c r="M30" s="125">
        <f t="shared" si="2"/>
        <v>0</v>
      </c>
      <c r="N30" s="123"/>
      <c r="O30">
        <v>221</v>
      </c>
    </row>
    <row r="31" spans="1:15" customFormat="1" ht="25.5" customHeight="1" x14ac:dyDescent="0.25">
      <c r="A31" s="26">
        <v>1500</v>
      </c>
      <c r="B31" s="27" t="s">
        <v>75</v>
      </c>
      <c r="C31" s="122">
        <f t="shared" ref="C31:N31" si="6">SUM(C32:C37)</f>
        <v>0</v>
      </c>
      <c r="D31" s="122">
        <f>SUM(D32:D37)</f>
        <v>0</v>
      </c>
      <c r="E31" s="122">
        <f t="shared" si="6"/>
        <v>0</v>
      </c>
      <c r="F31" s="122">
        <f t="shared" si="6"/>
        <v>0</v>
      </c>
      <c r="G31" s="122">
        <f t="shared" si="6"/>
        <v>0</v>
      </c>
      <c r="H31" s="122">
        <f t="shared" si="6"/>
        <v>0</v>
      </c>
      <c r="I31" s="122">
        <f t="shared" si="6"/>
        <v>0</v>
      </c>
      <c r="J31" s="122">
        <f t="shared" si="6"/>
        <v>0</v>
      </c>
      <c r="K31" s="122">
        <f t="shared" si="6"/>
        <v>0</v>
      </c>
      <c r="L31" s="122">
        <f t="shared" si="6"/>
        <v>0</v>
      </c>
      <c r="M31" s="122">
        <f t="shared" si="2"/>
        <v>0</v>
      </c>
      <c r="N31" s="128">
        <f t="shared" si="6"/>
        <v>0</v>
      </c>
      <c r="O31">
        <v>223</v>
      </c>
    </row>
    <row r="32" spans="1:15" customFormat="1" ht="25.5" customHeight="1" x14ac:dyDescent="0.25">
      <c r="A32" s="32">
        <v>151</v>
      </c>
      <c r="B32" s="29" t="s">
        <v>76</v>
      </c>
      <c r="C32" s="124"/>
      <c r="D32" s="124"/>
      <c r="E32" s="124"/>
      <c r="F32" s="124"/>
      <c r="G32" s="124"/>
      <c r="H32" s="124"/>
      <c r="I32" s="124"/>
      <c r="J32" s="124"/>
      <c r="K32" s="124"/>
      <c r="L32" s="124"/>
      <c r="M32" s="125">
        <f t="shared" si="2"/>
        <v>0</v>
      </c>
      <c r="N32" s="123"/>
      <c r="O32">
        <v>225</v>
      </c>
    </row>
    <row r="33" spans="1:15" customFormat="1" ht="25.5" customHeight="1" x14ac:dyDescent="0.25">
      <c r="A33" s="32">
        <v>152</v>
      </c>
      <c r="B33" s="29" t="s">
        <v>33</v>
      </c>
      <c r="C33" s="124"/>
      <c r="D33" s="124"/>
      <c r="E33" s="124"/>
      <c r="F33" s="124"/>
      <c r="G33" s="124"/>
      <c r="H33" s="124"/>
      <c r="I33" s="124"/>
      <c r="J33" s="124"/>
      <c r="K33" s="124"/>
      <c r="L33" s="124"/>
      <c r="M33" s="125">
        <f t="shared" si="2"/>
        <v>0</v>
      </c>
      <c r="N33" s="123"/>
      <c r="O33">
        <v>227</v>
      </c>
    </row>
    <row r="34" spans="1:15" customFormat="1" ht="25.5" customHeight="1" x14ac:dyDescent="0.25">
      <c r="A34" s="32">
        <v>153</v>
      </c>
      <c r="B34" s="29" t="s">
        <v>77</v>
      </c>
      <c r="C34" s="124"/>
      <c r="D34" s="124"/>
      <c r="E34" s="124"/>
      <c r="F34" s="124"/>
      <c r="G34" s="124"/>
      <c r="H34" s="124"/>
      <c r="I34" s="124"/>
      <c r="J34" s="124"/>
      <c r="K34" s="124"/>
      <c r="L34" s="124"/>
      <c r="M34" s="125">
        <f t="shared" si="2"/>
        <v>0</v>
      </c>
      <c r="N34" s="123"/>
      <c r="O34">
        <v>229</v>
      </c>
    </row>
    <row r="35" spans="1:15" customFormat="1" ht="25.5" customHeight="1" x14ac:dyDescent="0.25">
      <c r="A35" s="32">
        <v>154</v>
      </c>
      <c r="B35" s="29" t="s">
        <v>78</v>
      </c>
      <c r="C35" s="124"/>
      <c r="D35" s="124"/>
      <c r="E35" s="124"/>
      <c r="F35" s="124">
        <v>0</v>
      </c>
      <c r="G35" s="124"/>
      <c r="H35" s="124"/>
      <c r="I35" s="124"/>
      <c r="J35" s="124"/>
      <c r="K35" s="124"/>
      <c r="L35" s="124"/>
      <c r="M35" s="125">
        <f t="shared" si="2"/>
        <v>0</v>
      </c>
      <c r="N35" s="123"/>
      <c r="O35" s="1" t="s">
        <v>79</v>
      </c>
    </row>
    <row r="36" spans="1:15" customFormat="1" ht="25.5" customHeight="1" x14ac:dyDescent="0.25">
      <c r="A36" s="32">
        <v>155</v>
      </c>
      <c r="B36" s="29" t="s">
        <v>80</v>
      </c>
      <c r="C36" s="124"/>
      <c r="D36" s="124"/>
      <c r="E36" s="124"/>
      <c r="F36" s="124"/>
      <c r="G36" s="124"/>
      <c r="H36" s="124"/>
      <c r="I36" s="124"/>
      <c r="J36" s="124"/>
      <c r="K36" s="124"/>
      <c r="L36" s="124"/>
      <c r="M36" s="125">
        <f t="shared" si="2"/>
        <v>0</v>
      </c>
      <c r="N36" s="123"/>
      <c r="O36">
        <v>202</v>
      </c>
    </row>
    <row r="37" spans="1:15" customFormat="1" ht="25.5" customHeight="1" x14ac:dyDescent="0.25">
      <c r="A37" s="32">
        <v>159</v>
      </c>
      <c r="B37" s="29" t="s">
        <v>81</v>
      </c>
      <c r="C37" s="124"/>
      <c r="D37" s="124"/>
      <c r="E37" s="124"/>
      <c r="F37" s="124"/>
      <c r="G37" s="124"/>
      <c r="H37" s="124"/>
      <c r="I37" s="124"/>
      <c r="J37" s="124"/>
      <c r="K37" s="124"/>
      <c r="L37" s="124"/>
      <c r="M37" s="125">
        <f t="shared" si="2"/>
        <v>0</v>
      </c>
      <c r="N37" s="123"/>
      <c r="O37">
        <v>204</v>
      </c>
    </row>
    <row r="38" spans="1:15" customFormat="1" ht="25.5" customHeight="1" x14ac:dyDescent="0.25">
      <c r="A38" s="26">
        <v>1600</v>
      </c>
      <c r="B38" s="21" t="s">
        <v>82</v>
      </c>
      <c r="C38" s="122">
        <f t="shared" ref="C38:N38" si="7">SUM(C39)</f>
        <v>0</v>
      </c>
      <c r="D38" s="122">
        <f t="shared" si="7"/>
        <v>0</v>
      </c>
      <c r="E38" s="122">
        <f t="shared" si="7"/>
        <v>0</v>
      </c>
      <c r="F38" s="122">
        <f t="shared" si="7"/>
        <v>0</v>
      </c>
      <c r="G38" s="122">
        <f t="shared" si="7"/>
        <v>0</v>
      </c>
      <c r="H38" s="122">
        <f t="shared" si="7"/>
        <v>0</v>
      </c>
      <c r="I38" s="122">
        <f t="shared" si="7"/>
        <v>0</v>
      </c>
      <c r="J38" s="122">
        <f t="shared" si="7"/>
        <v>0</v>
      </c>
      <c r="K38" s="122">
        <f t="shared" si="7"/>
        <v>0</v>
      </c>
      <c r="L38" s="122">
        <f t="shared" si="7"/>
        <v>0</v>
      </c>
      <c r="M38" s="122">
        <f t="shared" si="2"/>
        <v>0</v>
      </c>
      <c r="N38" s="128">
        <f t="shared" si="7"/>
        <v>0</v>
      </c>
      <c r="O38">
        <v>206</v>
      </c>
    </row>
    <row r="39" spans="1:15" customFormat="1" ht="30" customHeight="1" x14ac:dyDescent="0.25">
      <c r="A39" s="32">
        <v>161</v>
      </c>
      <c r="B39" s="29" t="s">
        <v>83</v>
      </c>
      <c r="C39" s="124"/>
      <c r="D39" s="124"/>
      <c r="E39" s="124"/>
      <c r="F39" s="124"/>
      <c r="G39" s="124"/>
      <c r="H39" s="124"/>
      <c r="I39" s="124"/>
      <c r="J39" s="124"/>
      <c r="K39" s="124"/>
      <c r="L39" s="124"/>
      <c r="M39" s="125">
        <f t="shared" si="2"/>
        <v>0</v>
      </c>
      <c r="N39" s="123"/>
      <c r="O39">
        <v>208</v>
      </c>
    </row>
    <row r="40" spans="1:15" customFormat="1" ht="25.5" customHeight="1" x14ac:dyDescent="0.25">
      <c r="A40" s="33">
        <v>1700</v>
      </c>
      <c r="B40" s="27" t="s">
        <v>84</v>
      </c>
      <c r="C40" s="122">
        <f t="shared" ref="C40:N40" si="8">SUM(C41:C42)</f>
        <v>0</v>
      </c>
      <c r="D40" s="122">
        <f>SUM(D41:D42)</f>
        <v>0</v>
      </c>
      <c r="E40" s="122">
        <f t="shared" si="8"/>
        <v>0</v>
      </c>
      <c r="F40" s="122">
        <f t="shared" si="8"/>
        <v>0</v>
      </c>
      <c r="G40" s="122">
        <f t="shared" si="8"/>
        <v>0</v>
      </c>
      <c r="H40" s="122">
        <f t="shared" si="8"/>
        <v>0</v>
      </c>
      <c r="I40" s="122">
        <f t="shared" si="8"/>
        <v>0</v>
      </c>
      <c r="J40" s="122">
        <f t="shared" si="8"/>
        <v>0</v>
      </c>
      <c r="K40" s="122">
        <f t="shared" si="8"/>
        <v>0</v>
      </c>
      <c r="L40" s="122">
        <f t="shared" si="8"/>
        <v>0</v>
      </c>
      <c r="M40" s="122">
        <f t="shared" si="2"/>
        <v>0</v>
      </c>
      <c r="N40" s="128">
        <f t="shared" si="8"/>
        <v>0</v>
      </c>
      <c r="O40">
        <v>210</v>
      </c>
    </row>
    <row r="41" spans="1:15" customFormat="1" ht="25.5" customHeight="1" x14ac:dyDescent="0.25">
      <c r="A41" s="32">
        <v>171</v>
      </c>
      <c r="B41" s="29" t="s">
        <v>85</v>
      </c>
      <c r="C41" s="124"/>
      <c r="D41" s="124"/>
      <c r="E41" s="124"/>
      <c r="F41" s="124"/>
      <c r="G41" s="124"/>
      <c r="H41" s="124"/>
      <c r="I41" s="124"/>
      <c r="J41" s="124"/>
      <c r="K41" s="124"/>
      <c r="L41" s="124"/>
      <c r="M41" s="125">
        <f t="shared" si="2"/>
        <v>0</v>
      </c>
      <c r="N41" s="123"/>
      <c r="O41">
        <v>212</v>
      </c>
    </row>
    <row r="42" spans="1:15" customFormat="1" ht="25.5" customHeight="1" x14ac:dyDescent="0.25">
      <c r="A42" s="32">
        <v>172</v>
      </c>
      <c r="B42" s="29" t="s">
        <v>86</v>
      </c>
      <c r="C42" s="124"/>
      <c r="D42" s="124"/>
      <c r="E42" s="124"/>
      <c r="F42" s="124"/>
      <c r="G42" s="124"/>
      <c r="H42" s="124"/>
      <c r="I42" s="124"/>
      <c r="J42" s="124"/>
      <c r="K42" s="124"/>
      <c r="L42" s="124"/>
      <c r="M42" s="125">
        <f t="shared" si="2"/>
        <v>0</v>
      </c>
      <c r="N42" s="123"/>
      <c r="O42">
        <v>214</v>
      </c>
    </row>
    <row r="43" spans="1:15" s="62" customFormat="1" ht="25.5" customHeight="1" x14ac:dyDescent="0.25">
      <c r="A43" s="57">
        <v>2000</v>
      </c>
      <c r="B43" s="58" t="s">
        <v>11</v>
      </c>
      <c r="C43" s="129">
        <f t="shared" ref="C43:N43" si="9">C44+C53+C57+C67+C77+C85+C88+C94+C98</f>
        <v>0</v>
      </c>
      <c r="D43" s="129">
        <f>D44+D53+D57+D67+D77+D85+D88+D94+D98</f>
        <v>0</v>
      </c>
      <c r="E43" s="129">
        <f t="shared" si="9"/>
        <v>0</v>
      </c>
      <c r="F43" s="129">
        <f t="shared" si="9"/>
        <v>145696</v>
      </c>
      <c r="G43" s="129">
        <f t="shared" si="9"/>
        <v>0</v>
      </c>
      <c r="H43" s="129">
        <f t="shared" si="9"/>
        <v>0</v>
      </c>
      <c r="I43" s="129">
        <f t="shared" si="9"/>
        <v>0</v>
      </c>
      <c r="J43" s="129">
        <f t="shared" si="9"/>
        <v>0</v>
      </c>
      <c r="K43" s="129">
        <f t="shared" si="9"/>
        <v>0</v>
      </c>
      <c r="L43" s="129">
        <f t="shared" si="9"/>
        <v>0</v>
      </c>
      <c r="M43" s="129">
        <f t="shared" si="2"/>
        <v>145696</v>
      </c>
      <c r="N43" s="130">
        <f t="shared" si="9"/>
        <v>0</v>
      </c>
      <c r="O43" s="62">
        <v>216</v>
      </c>
    </row>
    <row r="44" spans="1:15" customFormat="1" ht="30" x14ac:dyDescent="0.25">
      <c r="A44" s="26">
        <v>2100</v>
      </c>
      <c r="B44" s="27" t="s">
        <v>87</v>
      </c>
      <c r="C44" s="122">
        <f t="shared" ref="C44:N44" si="10">SUM(C45:C52)</f>
        <v>0</v>
      </c>
      <c r="D44" s="122">
        <f>SUM(D45:D52)</f>
        <v>0</v>
      </c>
      <c r="E44" s="122">
        <f t="shared" si="10"/>
        <v>0</v>
      </c>
      <c r="F44" s="122">
        <f t="shared" si="10"/>
        <v>51736</v>
      </c>
      <c r="G44" s="122">
        <f t="shared" si="10"/>
        <v>0</v>
      </c>
      <c r="H44" s="122">
        <f t="shared" si="10"/>
        <v>0</v>
      </c>
      <c r="I44" s="122">
        <f t="shared" si="10"/>
        <v>0</v>
      </c>
      <c r="J44" s="122">
        <f t="shared" si="10"/>
        <v>0</v>
      </c>
      <c r="K44" s="122">
        <f t="shared" si="10"/>
        <v>0</v>
      </c>
      <c r="L44" s="122">
        <f t="shared" si="10"/>
        <v>0</v>
      </c>
      <c r="M44" s="122">
        <f t="shared" si="2"/>
        <v>51736</v>
      </c>
      <c r="N44" s="128">
        <f t="shared" si="10"/>
        <v>0</v>
      </c>
      <c r="O44">
        <v>224</v>
      </c>
    </row>
    <row r="45" spans="1:15" customFormat="1" ht="25.5" customHeight="1" x14ac:dyDescent="0.25">
      <c r="A45" s="32">
        <v>211</v>
      </c>
      <c r="B45" s="29" t="s">
        <v>88</v>
      </c>
      <c r="C45" s="124"/>
      <c r="D45" s="124"/>
      <c r="E45" s="124"/>
      <c r="F45" s="124">
        <f>(24000*0.16)+24000</f>
        <v>27840</v>
      </c>
      <c r="G45" s="124"/>
      <c r="H45" s="124"/>
      <c r="I45" s="124"/>
      <c r="J45" s="124"/>
      <c r="K45" s="124"/>
      <c r="L45" s="124"/>
      <c r="M45" s="125">
        <f t="shared" si="2"/>
        <v>27840</v>
      </c>
      <c r="N45" s="123"/>
      <c r="O45">
        <v>226</v>
      </c>
    </row>
    <row r="46" spans="1:15" customFormat="1" ht="25.5" customHeight="1" x14ac:dyDescent="0.25">
      <c r="A46" s="32">
        <v>212</v>
      </c>
      <c r="B46" s="29" t="s">
        <v>89</v>
      </c>
      <c r="C46" s="124"/>
      <c r="D46" s="124"/>
      <c r="E46" s="124"/>
      <c r="F46" s="124"/>
      <c r="G46" s="124"/>
      <c r="H46" s="124"/>
      <c r="I46" s="124"/>
      <c r="J46" s="124"/>
      <c r="K46" s="124"/>
      <c r="L46" s="124"/>
      <c r="M46" s="125">
        <f t="shared" si="2"/>
        <v>0</v>
      </c>
      <c r="N46" s="123"/>
      <c r="O46">
        <v>228</v>
      </c>
    </row>
    <row r="47" spans="1:15" customFormat="1" ht="25.5" customHeight="1" x14ac:dyDescent="0.25">
      <c r="A47" s="32">
        <v>213</v>
      </c>
      <c r="B47" s="29" t="s">
        <v>90</v>
      </c>
      <c r="C47" s="124"/>
      <c r="D47" s="124"/>
      <c r="E47" s="124"/>
      <c r="F47" s="124"/>
      <c r="G47" s="124"/>
      <c r="H47" s="124"/>
      <c r="I47" s="124"/>
      <c r="J47" s="124"/>
      <c r="K47" s="124"/>
      <c r="L47" s="124"/>
      <c r="M47" s="125">
        <f t="shared" si="2"/>
        <v>0</v>
      </c>
      <c r="N47" s="123"/>
      <c r="O47">
        <v>230</v>
      </c>
    </row>
    <row r="48" spans="1:15" customFormat="1" ht="34.5" customHeight="1" x14ac:dyDescent="0.25">
      <c r="A48" s="32">
        <v>214</v>
      </c>
      <c r="B48" s="29" t="s">
        <v>91</v>
      </c>
      <c r="C48" s="124"/>
      <c r="D48" s="124"/>
      <c r="E48" s="124"/>
      <c r="F48" s="124">
        <f>(5000*0.16)+5000</f>
        <v>5800</v>
      </c>
      <c r="G48" s="124"/>
      <c r="H48" s="124"/>
      <c r="I48" s="124"/>
      <c r="J48" s="124"/>
      <c r="K48" s="124"/>
      <c r="L48" s="124"/>
      <c r="M48" s="125">
        <f t="shared" si="2"/>
        <v>5800</v>
      </c>
      <c r="N48" s="123"/>
    </row>
    <row r="49" spans="1:15" customFormat="1" ht="25.5" customHeight="1" x14ac:dyDescent="0.25">
      <c r="A49" s="32">
        <v>215</v>
      </c>
      <c r="B49" s="29" t="s">
        <v>92</v>
      </c>
      <c r="C49" s="124"/>
      <c r="D49" s="124"/>
      <c r="E49" s="124"/>
      <c r="F49" s="124">
        <f>(6000*0.16)+6000</f>
        <v>6960</v>
      </c>
      <c r="G49" s="124"/>
      <c r="H49" s="124"/>
      <c r="I49" s="124"/>
      <c r="J49" s="124"/>
      <c r="K49" s="124"/>
      <c r="L49" s="124"/>
      <c r="M49" s="125">
        <f t="shared" si="2"/>
        <v>6960</v>
      </c>
      <c r="N49" s="123"/>
      <c r="O49">
        <v>301</v>
      </c>
    </row>
    <row r="50" spans="1:15" customFormat="1" ht="25.5" customHeight="1" x14ac:dyDescent="0.25">
      <c r="A50" s="32">
        <v>216</v>
      </c>
      <c r="B50" s="29" t="s">
        <v>93</v>
      </c>
      <c r="C50" s="124"/>
      <c r="D50" s="124"/>
      <c r="E50" s="124"/>
      <c r="F50" s="124">
        <f>(9600*0.16)+9600</f>
        <v>11136</v>
      </c>
      <c r="G50" s="124"/>
      <c r="H50" s="124"/>
      <c r="I50" s="124"/>
      <c r="J50" s="124"/>
      <c r="K50" s="124"/>
      <c r="L50" s="124"/>
      <c r="M50" s="125">
        <f t="shared" si="2"/>
        <v>11136</v>
      </c>
      <c r="N50" s="123"/>
      <c r="O50">
        <v>302</v>
      </c>
    </row>
    <row r="51" spans="1:15" customFormat="1" ht="25.5" customHeight="1" x14ac:dyDescent="0.25">
      <c r="A51" s="32">
        <v>217</v>
      </c>
      <c r="B51" s="29" t="s">
        <v>94</v>
      </c>
      <c r="C51" s="124"/>
      <c r="D51" s="124"/>
      <c r="E51" s="124"/>
      <c r="F51" s="124"/>
      <c r="G51" s="124"/>
      <c r="H51" s="124"/>
      <c r="I51" s="124"/>
      <c r="J51" s="124"/>
      <c r="K51" s="124"/>
      <c r="L51" s="124"/>
      <c r="M51" s="125">
        <f t="shared" si="2"/>
        <v>0</v>
      </c>
      <c r="N51" s="123"/>
      <c r="O51">
        <v>303</v>
      </c>
    </row>
    <row r="52" spans="1:15" customFormat="1" ht="29.45" customHeight="1" x14ac:dyDescent="0.25">
      <c r="A52" s="32">
        <v>218</v>
      </c>
      <c r="B52" s="29" t="s">
        <v>95</v>
      </c>
      <c r="C52" s="124"/>
      <c r="D52" s="124"/>
      <c r="E52" s="124"/>
      <c r="F52" s="124"/>
      <c r="G52" s="124"/>
      <c r="H52" s="124"/>
      <c r="I52" s="124"/>
      <c r="J52" s="124"/>
      <c r="K52" s="124"/>
      <c r="L52" s="124"/>
      <c r="M52" s="125">
        <f t="shared" si="2"/>
        <v>0</v>
      </c>
      <c r="N52" s="123"/>
      <c r="O52">
        <v>304</v>
      </c>
    </row>
    <row r="53" spans="1:15" customFormat="1" ht="25.5" customHeight="1" x14ac:dyDescent="0.25">
      <c r="A53" s="26">
        <v>2200</v>
      </c>
      <c r="B53" s="27" t="s">
        <v>96</v>
      </c>
      <c r="C53" s="122">
        <f t="shared" ref="C53:N53" si="11">SUM(C54:C56)</f>
        <v>0</v>
      </c>
      <c r="D53" s="122">
        <f>SUM(D54:D56)</f>
        <v>0</v>
      </c>
      <c r="E53" s="122">
        <f t="shared" si="11"/>
        <v>0</v>
      </c>
      <c r="F53" s="122">
        <f t="shared" si="11"/>
        <v>20880</v>
      </c>
      <c r="G53" s="122">
        <f t="shared" si="11"/>
        <v>0</v>
      </c>
      <c r="H53" s="122">
        <f t="shared" si="11"/>
        <v>0</v>
      </c>
      <c r="I53" s="122">
        <f t="shared" si="11"/>
        <v>0</v>
      </c>
      <c r="J53" s="122">
        <f t="shared" si="11"/>
        <v>0</v>
      </c>
      <c r="K53" s="122">
        <f t="shared" si="11"/>
        <v>0</v>
      </c>
      <c r="L53" s="122">
        <f t="shared" si="11"/>
        <v>0</v>
      </c>
      <c r="M53" s="122">
        <f t="shared" si="2"/>
        <v>20880</v>
      </c>
      <c r="N53" s="128">
        <f t="shared" si="11"/>
        <v>0</v>
      </c>
      <c r="O53">
        <v>305</v>
      </c>
    </row>
    <row r="54" spans="1:15" customFormat="1" ht="25.5" customHeight="1" x14ac:dyDescent="0.25">
      <c r="A54" s="32">
        <v>221</v>
      </c>
      <c r="B54" s="29" t="s">
        <v>97</v>
      </c>
      <c r="C54" s="124"/>
      <c r="D54" s="124"/>
      <c r="E54" s="124"/>
      <c r="F54" s="124">
        <f>(12000*0.16)+12000</f>
        <v>13920</v>
      </c>
      <c r="G54" s="124"/>
      <c r="H54" s="124"/>
      <c r="I54" s="124"/>
      <c r="J54" s="124"/>
      <c r="K54" s="124"/>
      <c r="L54" s="124"/>
      <c r="M54" s="125">
        <f t="shared" si="2"/>
        <v>13920</v>
      </c>
      <c r="N54" s="123"/>
      <c r="O54">
        <v>306</v>
      </c>
    </row>
    <row r="55" spans="1:15" customFormat="1" ht="25.5" customHeight="1" x14ac:dyDescent="0.25">
      <c r="A55" s="32">
        <v>222</v>
      </c>
      <c r="B55" s="29" t="s">
        <v>98</v>
      </c>
      <c r="C55" s="124"/>
      <c r="D55" s="124"/>
      <c r="E55" s="124"/>
      <c r="F55" s="124"/>
      <c r="G55" s="124"/>
      <c r="H55" s="124"/>
      <c r="I55" s="124"/>
      <c r="J55" s="124"/>
      <c r="K55" s="124"/>
      <c r="L55" s="124"/>
      <c r="M55" s="125">
        <f t="shared" si="2"/>
        <v>0</v>
      </c>
      <c r="N55" s="123"/>
      <c r="O55">
        <v>307</v>
      </c>
    </row>
    <row r="56" spans="1:15" customFormat="1" ht="25.5" customHeight="1" x14ac:dyDescent="0.25">
      <c r="A56" s="32">
        <v>223</v>
      </c>
      <c r="B56" s="29" t="s">
        <v>99</v>
      </c>
      <c r="C56" s="124"/>
      <c r="D56" s="124"/>
      <c r="E56" s="124"/>
      <c r="F56" s="124">
        <f>(6000*0.16)+6000</f>
        <v>6960</v>
      </c>
      <c r="G56" s="124"/>
      <c r="H56" s="124"/>
      <c r="I56" s="124"/>
      <c r="J56" s="124"/>
      <c r="K56" s="124"/>
      <c r="L56" s="124"/>
      <c r="M56" s="125">
        <f t="shared" si="2"/>
        <v>6960</v>
      </c>
      <c r="N56" s="123"/>
      <c r="O56">
        <v>308</v>
      </c>
    </row>
    <row r="57" spans="1:15" customFormat="1" ht="30" x14ac:dyDescent="0.25">
      <c r="A57" s="26">
        <v>2300</v>
      </c>
      <c r="B57" s="27" t="s">
        <v>100</v>
      </c>
      <c r="C57" s="122">
        <f t="shared" ref="C57:N57" si="12">SUM(C58:C66)</f>
        <v>0</v>
      </c>
      <c r="D57" s="122">
        <f>SUM(D58:D66)</f>
        <v>0</v>
      </c>
      <c r="E57" s="122">
        <f t="shared" si="12"/>
        <v>0</v>
      </c>
      <c r="F57" s="122">
        <f t="shared" si="12"/>
        <v>0</v>
      </c>
      <c r="G57" s="122">
        <f t="shared" si="12"/>
        <v>0</v>
      </c>
      <c r="H57" s="122">
        <f t="shared" si="12"/>
        <v>0</v>
      </c>
      <c r="I57" s="122">
        <f t="shared" si="12"/>
        <v>0</v>
      </c>
      <c r="J57" s="122">
        <f t="shared" si="12"/>
        <v>0</v>
      </c>
      <c r="K57" s="122">
        <f t="shared" si="12"/>
        <v>0</v>
      </c>
      <c r="L57" s="122">
        <f t="shared" si="12"/>
        <v>0</v>
      </c>
      <c r="M57" s="122">
        <f t="shared" si="2"/>
        <v>0</v>
      </c>
      <c r="N57" s="128">
        <f t="shared" si="12"/>
        <v>0</v>
      </c>
      <c r="O57">
        <v>309</v>
      </c>
    </row>
    <row r="58" spans="1:15" customFormat="1" ht="25.5" x14ac:dyDescent="0.25">
      <c r="A58" s="32">
        <v>231</v>
      </c>
      <c r="B58" s="29" t="s">
        <v>101</v>
      </c>
      <c r="C58" s="124"/>
      <c r="D58" s="124"/>
      <c r="E58" s="124"/>
      <c r="F58" s="124"/>
      <c r="G58" s="124"/>
      <c r="H58" s="124"/>
      <c r="I58" s="124"/>
      <c r="J58" s="124"/>
      <c r="K58" s="124"/>
      <c r="L58" s="124"/>
      <c r="M58" s="125">
        <f t="shared" si="2"/>
        <v>0</v>
      </c>
      <c r="N58" s="123"/>
      <c r="O58">
        <v>310</v>
      </c>
    </row>
    <row r="59" spans="1:15" customFormat="1" ht="25.5" customHeight="1" x14ac:dyDescent="0.25">
      <c r="A59" s="32">
        <v>232</v>
      </c>
      <c r="B59" s="29" t="s">
        <v>102</v>
      </c>
      <c r="C59" s="124"/>
      <c r="D59" s="124"/>
      <c r="E59" s="124"/>
      <c r="F59" s="124"/>
      <c r="G59" s="124"/>
      <c r="H59" s="124"/>
      <c r="I59" s="124"/>
      <c r="J59" s="124"/>
      <c r="K59" s="124"/>
      <c r="L59" s="124"/>
      <c r="M59" s="125">
        <f t="shared" si="2"/>
        <v>0</v>
      </c>
      <c r="N59" s="123"/>
      <c r="O59">
        <v>311</v>
      </c>
    </row>
    <row r="60" spans="1:15" customFormat="1" ht="25.5" x14ac:dyDescent="0.25">
      <c r="A60" s="32">
        <v>233</v>
      </c>
      <c r="B60" s="29" t="s">
        <v>103</v>
      </c>
      <c r="C60" s="124"/>
      <c r="D60" s="124"/>
      <c r="E60" s="124"/>
      <c r="F60" s="124"/>
      <c r="G60" s="124"/>
      <c r="H60" s="124"/>
      <c r="I60" s="124"/>
      <c r="J60" s="124"/>
      <c r="K60" s="124"/>
      <c r="L60" s="124"/>
      <c r="M60" s="125">
        <f t="shared" si="2"/>
        <v>0</v>
      </c>
      <c r="N60" s="123"/>
      <c r="O60">
        <v>312</v>
      </c>
    </row>
    <row r="61" spans="1:15" customFormat="1" ht="25.5" x14ac:dyDescent="0.25">
      <c r="A61" s="32">
        <v>234</v>
      </c>
      <c r="B61" s="29" t="s">
        <v>104</v>
      </c>
      <c r="C61" s="124"/>
      <c r="D61" s="124"/>
      <c r="E61" s="124"/>
      <c r="F61" s="124"/>
      <c r="G61" s="124"/>
      <c r="H61" s="124"/>
      <c r="I61" s="124"/>
      <c r="J61" s="124"/>
      <c r="K61" s="124"/>
      <c r="L61" s="124"/>
      <c r="M61" s="125">
        <f t="shared" si="2"/>
        <v>0</v>
      </c>
      <c r="N61" s="123"/>
      <c r="O61">
        <v>313</v>
      </c>
    </row>
    <row r="62" spans="1:15" customFormat="1" ht="25.5" x14ac:dyDescent="0.25">
      <c r="A62" s="32">
        <v>235</v>
      </c>
      <c r="B62" s="29" t="s">
        <v>105</v>
      </c>
      <c r="C62" s="124"/>
      <c r="D62" s="124"/>
      <c r="E62" s="124"/>
      <c r="F62" s="124"/>
      <c r="G62" s="124"/>
      <c r="H62" s="124"/>
      <c r="I62" s="124"/>
      <c r="J62" s="124"/>
      <c r="K62" s="124"/>
      <c r="L62" s="124"/>
      <c r="M62" s="125">
        <f t="shared" si="2"/>
        <v>0</v>
      </c>
      <c r="N62" s="123"/>
      <c r="O62">
        <v>314</v>
      </c>
    </row>
    <row r="63" spans="1:15" customFormat="1" ht="25.5" x14ac:dyDescent="0.25">
      <c r="A63" s="32">
        <v>236</v>
      </c>
      <c r="B63" s="29" t="s">
        <v>106</v>
      </c>
      <c r="C63" s="124"/>
      <c r="D63" s="124"/>
      <c r="E63" s="124"/>
      <c r="F63" s="124"/>
      <c r="G63" s="124"/>
      <c r="H63" s="124"/>
      <c r="I63" s="124"/>
      <c r="J63" s="124"/>
      <c r="K63" s="124"/>
      <c r="L63" s="124"/>
      <c r="M63" s="125">
        <f t="shared" si="2"/>
        <v>0</v>
      </c>
      <c r="N63" s="123"/>
      <c r="O63">
        <v>315</v>
      </c>
    </row>
    <row r="64" spans="1:15" customFormat="1" ht="25.5" x14ac:dyDescent="0.25">
      <c r="A64" s="32">
        <v>237</v>
      </c>
      <c r="B64" s="29" t="s">
        <v>107</v>
      </c>
      <c r="C64" s="124"/>
      <c r="D64" s="124"/>
      <c r="E64" s="124"/>
      <c r="F64" s="124"/>
      <c r="G64" s="124"/>
      <c r="H64" s="124"/>
      <c r="I64" s="124"/>
      <c r="J64" s="124"/>
      <c r="K64" s="124"/>
      <c r="L64" s="124"/>
      <c r="M64" s="125">
        <f t="shared" si="2"/>
        <v>0</v>
      </c>
      <c r="N64" s="123"/>
      <c r="O64">
        <v>316</v>
      </c>
    </row>
    <row r="65" spans="1:15" customFormat="1" ht="25.5" customHeight="1" x14ac:dyDescent="0.25">
      <c r="A65" s="32">
        <v>238</v>
      </c>
      <c r="B65" s="29" t="s">
        <v>108</v>
      </c>
      <c r="C65" s="124"/>
      <c r="D65" s="124"/>
      <c r="E65" s="124"/>
      <c r="F65" s="124"/>
      <c r="G65" s="124"/>
      <c r="H65" s="124"/>
      <c r="I65" s="124"/>
      <c r="J65" s="124"/>
      <c r="K65" s="124"/>
      <c r="L65" s="124"/>
      <c r="M65" s="125">
        <f t="shared" si="2"/>
        <v>0</v>
      </c>
      <c r="N65" s="123"/>
      <c r="O65">
        <v>317</v>
      </c>
    </row>
    <row r="66" spans="1:15" customFormat="1" ht="25.5" customHeight="1" x14ac:dyDescent="0.25">
      <c r="A66" s="32">
        <v>239</v>
      </c>
      <c r="B66" s="29" t="s">
        <v>109</v>
      </c>
      <c r="C66" s="124"/>
      <c r="D66" s="124"/>
      <c r="E66" s="124"/>
      <c r="F66" s="124"/>
      <c r="G66" s="124"/>
      <c r="H66" s="124"/>
      <c r="I66" s="124"/>
      <c r="J66" s="124"/>
      <c r="K66" s="124"/>
      <c r="L66" s="124"/>
      <c r="M66" s="125">
        <f t="shared" si="2"/>
        <v>0</v>
      </c>
      <c r="N66" s="123"/>
      <c r="O66">
        <v>399</v>
      </c>
    </row>
    <row r="67" spans="1:15" customFormat="1" ht="30" x14ac:dyDescent="0.25">
      <c r="A67" s="26">
        <v>2400</v>
      </c>
      <c r="B67" s="27" t="s">
        <v>110</v>
      </c>
      <c r="C67" s="122">
        <f t="shared" ref="C67:N67" si="13">SUM(C68:C76)</f>
        <v>0</v>
      </c>
      <c r="D67" s="122">
        <f>SUM(D68:D76)</f>
        <v>0</v>
      </c>
      <c r="E67" s="122">
        <f t="shared" si="13"/>
        <v>0</v>
      </c>
      <c r="F67" s="122">
        <f t="shared" si="13"/>
        <v>0</v>
      </c>
      <c r="G67" s="122">
        <f t="shared" si="13"/>
        <v>0</v>
      </c>
      <c r="H67" s="122">
        <f t="shared" si="13"/>
        <v>0</v>
      </c>
      <c r="I67" s="122">
        <f t="shared" si="13"/>
        <v>0</v>
      </c>
      <c r="J67" s="122">
        <f t="shared" si="13"/>
        <v>0</v>
      </c>
      <c r="K67" s="122">
        <f t="shared" si="13"/>
        <v>0</v>
      </c>
      <c r="L67" s="122">
        <f t="shared" si="13"/>
        <v>0</v>
      </c>
      <c r="M67" s="122">
        <f t="shared" si="2"/>
        <v>0</v>
      </c>
      <c r="N67" s="128">
        <f t="shared" si="13"/>
        <v>0</v>
      </c>
    </row>
    <row r="68" spans="1:15" customFormat="1" ht="25.5" customHeight="1" x14ac:dyDescent="0.25">
      <c r="A68" s="32">
        <v>241</v>
      </c>
      <c r="B68" s="29" t="s">
        <v>111</v>
      </c>
      <c r="C68" s="124"/>
      <c r="D68" s="124"/>
      <c r="E68" s="124"/>
      <c r="F68" s="124"/>
      <c r="G68" s="124"/>
      <c r="H68" s="124"/>
      <c r="I68" s="124"/>
      <c r="J68" s="124"/>
      <c r="K68" s="124"/>
      <c r="L68" s="124"/>
      <c r="M68" s="125">
        <f t="shared" si="2"/>
        <v>0</v>
      </c>
      <c r="N68" s="123"/>
      <c r="O68">
        <v>401</v>
      </c>
    </row>
    <row r="69" spans="1:15" customFormat="1" ht="25.5" customHeight="1" x14ac:dyDescent="0.25">
      <c r="A69" s="32">
        <v>242</v>
      </c>
      <c r="B69" s="29" t="s">
        <v>112</v>
      </c>
      <c r="C69" s="124"/>
      <c r="D69" s="124"/>
      <c r="E69" s="124"/>
      <c r="F69" s="124"/>
      <c r="G69" s="124"/>
      <c r="H69" s="124"/>
      <c r="I69" s="124"/>
      <c r="J69" s="124"/>
      <c r="K69" s="124"/>
      <c r="L69" s="124"/>
      <c r="M69" s="125">
        <f t="shared" si="2"/>
        <v>0</v>
      </c>
      <c r="N69" s="123"/>
      <c r="O69">
        <v>402</v>
      </c>
    </row>
    <row r="70" spans="1:15" customFormat="1" ht="25.5" customHeight="1" x14ac:dyDescent="0.25">
      <c r="A70" s="32">
        <v>243</v>
      </c>
      <c r="B70" s="29" t="s">
        <v>113</v>
      </c>
      <c r="C70" s="124"/>
      <c r="D70" s="124"/>
      <c r="E70" s="124"/>
      <c r="F70" s="124"/>
      <c r="G70" s="124"/>
      <c r="H70" s="124"/>
      <c r="I70" s="124"/>
      <c r="J70" s="124"/>
      <c r="K70" s="124"/>
      <c r="L70" s="124"/>
      <c r="M70" s="125">
        <f t="shared" si="2"/>
        <v>0</v>
      </c>
      <c r="N70" s="123"/>
      <c r="O70">
        <v>403</v>
      </c>
    </row>
    <row r="71" spans="1:15" customFormat="1" ht="25.5" customHeight="1" x14ac:dyDescent="0.25">
      <c r="A71" s="32">
        <v>244</v>
      </c>
      <c r="B71" s="29" t="s">
        <v>114</v>
      </c>
      <c r="C71" s="124"/>
      <c r="D71" s="124"/>
      <c r="E71" s="124"/>
      <c r="F71" s="124"/>
      <c r="G71" s="124"/>
      <c r="H71" s="124"/>
      <c r="I71" s="124"/>
      <c r="J71" s="124"/>
      <c r="K71" s="124"/>
      <c r="L71" s="124"/>
      <c r="M71" s="125">
        <f t="shared" ref="M71:M134" si="14">SUM(C71:L71)</f>
        <v>0</v>
      </c>
      <c r="N71" s="123"/>
      <c r="O71">
        <v>404</v>
      </c>
    </row>
    <row r="72" spans="1:15" customFormat="1" ht="25.5" customHeight="1" x14ac:dyDescent="0.25">
      <c r="A72" s="32">
        <v>245</v>
      </c>
      <c r="B72" s="29" t="s">
        <v>115</v>
      </c>
      <c r="C72" s="124"/>
      <c r="D72" s="124"/>
      <c r="E72" s="124"/>
      <c r="F72" s="124"/>
      <c r="G72" s="124"/>
      <c r="H72" s="124"/>
      <c r="I72" s="124"/>
      <c r="J72" s="124"/>
      <c r="K72" s="124"/>
      <c r="L72" s="124"/>
      <c r="M72" s="125">
        <f t="shared" si="14"/>
        <v>0</v>
      </c>
      <c r="N72" s="123"/>
      <c r="O72">
        <v>405</v>
      </c>
    </row>
    <row r="73" spans="1:15" customFormat="1" ht="25.5" customHeight="1" x14ac:dyDescent="0.25">
      <c r="A73" s="32">
        <v>246</v>
      </c>
      <c r="B73" s="29" t="s">
        <v>116</v>
      </c>
      <c r="C73" s="124"/>
      <c r="D73" s="124"/>
      <c r="E73" s="124"/>
      <c r="F73" s="124"/>
      <c r="G73" s="124"/>
      <c r="H73" s="124"/>
      <c r="I73" s="124"/>
      <c r="J73" s="124"/>
      <c r="K73" s="124"/>
      <c r="L73" s="124"/>
      <c r="M73" s="125">
        <f t="shared" si="14"/>
        <v>0</v>
      </c>
      <c r="N73" s="123"/>
      <c r="O73">
        <v>406</v>
      </c>
    </row>
    <row r="74" spans="1:15" customFormat="1" ht="25.5" customHeight="1" x14ac:dyDescent="0.25">
      <c r="A74" s="32">
        <v>247</v>
      </c>
      <c r="B74" s="29" t="s">
        <v>117</v>
      </c>
      <c r="C74" s="124"/>
      <c r="D74" s="124"/>
      <c r="E74" s="124"/>
      <c r="F74" s="124"/>
      <c r="G74" s="124"/>
      <c r="H74" s="124"/>
      <c r="I74" s="124"/>
      <c r="J74" s="124"/>
      <c r="K74" s="124"/>
      <c r="L74" s="124"/>
      <c r="M74" s="125">
        <f t="shared" si="14"/>
        <v>0</v>
      </c>
      <c r="N74" s="123"/>
      <c r="O74">
        <v>407</v>
      </c>
    </row>
    <row r="75" spans="1:15" customFormat="1" ht="25.5" customHeight="1" x14ac:dyDescent="0.25">
      <c r="A75" s="32">
        <v>248</v>
      </c>
      <c r="B75" s="29" t="s">
        <v>118</v>
      </c>
      <c r="C75" s="124"/>
      <c r="D75" s="124"/>
      <c r="E75" s="124"/>
      <c r="F75" s="124"/>
      <c r="G75" s="124"/>
      <c r="H75" s="124"/>
      <c r="I75" s="124"/>
      <c r="J75" s="124"/>
      <c r="K75" s="124"/>
      <c r="L75" s="124"/>
      <c r="M75" s="125">
        <f t="shared" si="14"/>
        <v>0</v>
      </c>
      <c r="N75" s="123"/>
      <c r="O75">
        <v>499</v>
      </c>
    </row>
    <row r="76" spans="1:15" customFormat="1" ht="25.5" customHeight="1" x14ac:dyDescent="0.25">
      <c r="A76" s="32">
        <v>249</v>
      </c>
      <c r="B76" s="29" t="s">
        <v>119</v>
      </c>
      <c r="C76" s="124"/>
      <c r="D76" s="124"/>
      <c r="E76" s="124"/>
      <c r="F76" s="124"/>
      <c r="G76" s="124"/>
      <c r="H76" s="124"/>
      <c r="I76" s="124"/>
      <c r="J76" s="124"/>
      <c r="K76" s="124"/>
      <c r="L76" s="124"/>
      <c r="M76" s="125">
        <f t="shared" si="14"/>
        <v>0</v>
      </c>
      <c r="N76" s="123"/>
    </row>
    <row r="77" spans="1:15" customFormat="1" ht="25.5" customHeight="1" x14ac:dyDescent="0.25">
      <c r="A77" s="26">
        <v>2500</v>
      </c>
      <c r="B77" s="27" t="s">
        <v>120</v>
      </c>
      <c r="C77" s="122">
        <f t="shared" ref="C77:N77" si="15">SUM(C78:C84)</f>
        <v>0</v>
      </c>
      <c r="D77" s="122">
        <f>SUM(D78:D84)</f>
        <v>0</v>
      </c>
      <c r="E77" s="122">
        <f t="shared" si="15"/>
        <v>0</v>
      </c>
      <c r="F77" s="122">
        <f t="shared" si="15"/>
        <v>0</v>
      </c>
      <c r="G77" s="122">
        <f t="shared" si="15"/>
        <v>0</v>
      </c>
      <c r="H77" s="122">
        <f t="shared" si="15"/>
        <v>0</v>
      </c>
      <c r="I77" s="122">
        <f t="shared" si="15"/>
        <v>0</v>
      </c>
      <c r="J77" s="122">
        <f t="shared" si="15"/>
        <v>0</v>
      </c>
      <c r="K77" s="122">
        <f t="shared" si="15"/>
        <v>0</v>
      </c>
      <c r="L77" s="122">
        <f t="shared" si="15"/>
        <v>0</v>
      </c>
      <c r="M77" s="122">
        <f t="shared" si="14"/>
        <v>0</v>
      </c>
      <c r="N77" s="128">
        <f t="shared" si="15"/>
        <v>0</v>
      </c>
      <c r="O77">
        <v>501</v>
      </c>
    </row>
    <row r="78" spans="1:15" customFormat="1" ht="25.5" customHeight="1" x14ac:dyDescent="0.25">
      <c r="A78" s="32">
        <v>251</v>
      </c>
      <c r="B78" s="29" t="s">
        <v>121</v>
      </c>
      <c r="C78" s="124"/>
      <c r="D78" s="124"/>
      <c r="E78" s="124"/>
      <c r="F78" s="124"/>
      <c r="G78" s="124"/>
      <c r="H78" s="124"/>
      <c r="I78" s="124"/>
      <c r="J78" s="124"/>
      <c r="K78" s="124"/>
      <c r="L78" s="124"/>
      <c r="M78" s="125">
        <f t="shared" si="14"/>
        <v>0</v>
      </c>
      <c r="N78" s="123"/>
      <c r="O78">
        <v>502</v>
      </c>
    </row>
    <row r="79" spans="1:15" customFormat="1" ht="25.5" customHeight="1" x14ac:dyDescent="0.25">
      <c r="A79" s="32">
        <v>252</v>
      </c>
      <c r="B79" s="29" t="s">
        <v>122</v>
      </c>
      <c r="C79" s="124"/>
      <c r="D79" s="124"/>
      <c r="E79" s="124"/>
      <c r="F79" s="124"/>
      <c r="G79" s="124"/>
      <c r="H79" s="124"/>
      <c r="I79" s="124"/>
      <c r="J79" s="124"/>
      <c r="K79" s="124"/>
      <c r="L79" s="124"/>
      <c r="M79" s="125">
        <f t="shared" si="14"/>
        <v>0</v>
      </c>
      <c r="N79" s="123"/>
      <c r="O79">
        <v>503</v>
      </c>
    </row>
    <row r="80" spans="1:15" customFormat="1" ht="25.5" customHeight="1" x14ac:dyDescent="0.25">
      <c r="A80" s="32">
        <v>253</v>
      </c>
      <c r="B80" s="29" t="s">
        <v>123</v>
      </c>
      <c r="C80" s="124"/>
      <c r="D80" s="124"/>
      <c r="E80" s="124"/>
      <c r="F80" s="124"/>
      <c r="G80" s="124"/>
      <c r="H80" s="124"/>
      <c r="I80" s="124"/>
      <c r="J80" s="124"/>
      <c r="K80" s="124"/>
      <c r="L80" s="124"/>
      <c r="M80" s="125">
        <f t="shared" si="14"/>
        <v>0</v>
      </c>
      <c r="N80" s="123"/>
      <c r="O80">
        <v>599</v>
      </c>
    </row>
    <row r="81" spans="1:15" customFormat="1" ht="25.5" customHeight="1" x14ac:dyDescent="0.25">
      <c r="A81" s="32">
        <v>254</v>
      </c>
      <c r="B81" s="29" t="s">
        <v>124</v>
      </c>
      <c r="C81" s="124"/>
      <c r="D81" s="124"/>
      <c r="E81" s="124"/>
      <c r="F81" s="124"/>
      <c r="G81" s="124"/>
      <c r="H81" s="124"/>
      <c r="I81" s="124"/>
      <c r="J81" s="124"/>
      <c r="K81" s="124"/>
      <c r="L81" s="124"/>
      <c r="M81" s="125">
        <f t="shared" si="14"/>
        <v>0</v>
      </c>
      <c r="N81" s="123"/>
    </row>
    <row r="82" spans="1:15" customFormat="1" ht="25.5" customHeight="1" x14ac:dyDescent="0.25">
      <c r="A82" s="32">
        <v>255</v>
      </c>
      <c r="B82" s="29" t="s">
        <v>125</v>
      </c>
      <c r="C82" s="124"/>
      <c r="D82" s="124"/>
      <c r="E82" s="124"/>
      <c r="F82" s="124"/>
      <c r="G82" s="124"/>
      <c r="H82" s="124"/>
      <c r="I82" s="124"/>
      <c r="J82" s="124"/>
      <c r="K82" s="124"/>
      <c r="L82" s="124"/>
      <c r="M82" s="125">
        <f t="shared" si="14"/>
        <v>0</v>
      </c>
      <c r="N82" s="123"/>
      <c r="O82">
        <v>901</v>
      </c>
    </row>
    <row r="83" spans="1:15" customFormat="1" ht="25.5" customHeight="1" x14ac:dyDescent="0.25">
      <c r="A83" s="32">
        <v>256</v>
      </c>
      <c r="B83" s="29" t="s">
        <v>126</v>
      </c>
      <c r="C83" s="124"/>
      <c r="D83" s="124"/>
      <c r="E83" s="124"/>
      <c r="F83" s="124"/>
      <c r="G83" s="124"/>
      <c r="H83" s="124"/>
      <c r="I83" s="124"/>
      <c r="J83" s="124"/>
      <c r="K83" s="124"/>
      <c r="L83" s="124"/>
      <c r="M83" s="125">
        <f t="shared" si="14"/>
        <v>0</v>
      </c>
      <c r="N83" s="123"/>
      <c r="O83">
        <v>902</v>
      </c>
    </row>
    <row r="84" spans="1:15" customFormat="1" ht="25.5" customHeight="1" x14ac:dyDescent="0.25">
      <c r="A84" s="32">
        <v>259</v>
      </c>
      <c r="B84" s="29" t="s">
        <v>127</v>
      </c>
      <c r="C84" s="124"/>
      <c r="D84" s="124"/>
      <c r="E84" s="124"/>
      <c r="F84" s="124"/>
      <c r="G84" s="124"/>
      <c r="H84" s="124"/>
      <c r="I84" s="124"/>
      <c r="J84" s="124"/>
      <c r="K84" s="124"/>
      <c r="L84" s="124"/>
      <c r="M84" s="125">
        <f t="shared" si="14"/>
        <v>0</v>
      </c>
      <c r="N84" s="123"/>
      <c r="O84">
        <v>903</v>
      </c>
    </row>
    <row r="85" spans="1:15" customFormat="1" ht="25.5" customHeight="1" x14ac:dyDescent="0.25">
      <c r="A85" s="26">
        <v>2600</v>
      </c>
      <c r="B85" s="27" t="s">
        <v>128</v>
      </c>
      <c r="C85" s="122">
        <f t="shared" ref="C85:N85" si="16">SUM(C86:C87)</f>
        <v>0</v>
      </c>
      <c r="D85" s="122">
        <f>SUM(D86:D87)</f>
        <v>0</v>
      </c>
      <c r="E85" s="122">
        <f t="shared" si="16"/>
        <v>0</v>
      </c>
      <c r="F85" s="122">
        <f t="shared" si="16"/>
        <v>46400</v>
      </c>
      <c r="G85" s="122">
        <f t="shared" si="16"/>
        <v>0</v>
      </c>
      <c r="H85" s="122">
        <f t="shared" si="16"/>
        <v>0</v>
      </c>
      <c r="I85" s="122">
        <f t="shared" si="16"/>
        <v>0</v>
      </c>
      <c r="J85" s="122">
        <f t="shared" si="16"/>
        <v>0</v>
      </c>
      <c r="K85" s="122">
        <f t="shared" si="16"/>
        <v>0</v>
      </c>
      <c r="L85" s="122">
        <f t="shared" si="16"/>
        <v>0</v>
      </c>
      <c r="M85" s="122">
        <f t="shared" si="14"/>
        <v>46400</v>
      </c>
      <c r="N85" s="128">
        <f t="shared" si="16"/>
        <v>0</v>
      </c>
      <c r="O85">
        <v>904</v>
      </c>
    </row>
    <row r="86" spans="1:15" customFormat="1" ht="25.5" customHeight="1" x14ac:dyDescent="0.25">
      <c r="A86" s="32">
        <v>261</v>
      </c>
      <c r="B86" s="29" t="s">
        <v>129</v>
      </c>
      <c r="C86" s="124"/>
      <c r="D86" s="124"/>
      <c r="E86" s="124"/>
      <c r="F86" s="124">
        <f>(40000*0.16)+40000</f>
        <v>46400</v>
      </c>
      <c r="G86" s="124"/>
      <c r="H86" s="124"/>
      <c r="I86" s="124"/>
      <c r="J86" s="124"/>
      <c r="K86" s="124"/>
      <c r="L86" s="124"/>
      <c r="M86" s="125">
        <f t="shared" si="14"/>
        <v>46400</v>
      </c>
      <c r="N86" s="123"/>
      <c r="O86">
        <v>999</v>
      </c>
    </row>
    <row r="87" spans="1:15" customFormat="1" ht="25.5" customHeight="1" x14ac:dyDescent="0.25">
      <c r="A87" s="32">
        <v>262</v>
      </c>
      <c r="B87" s="29" t="s">
        <v>130</v>
      </c>
      <c r="C87" s="124"/>
      <c r="D87" s="124"/>
      <c r="E87" s="124"/>
      <c r="F87" s="124"/>
      <c r="G87" s="124"/>
      <c r="H87" s="124"/>
      <c r="I87" s="124"/>
      <c r="J87" s="124"/>
      <c r="K87" s="124"/>
      <c r="L87" s="124"/>
      <c r="M87" s="125">
        <f t="shared" si="14"/>
        <v>0</v>
      </c>
      <c r="N87" s="123"/>
    </row>
    <row r="88" spans="1:15" customFormat="1" ht="30" x14ac:dyDescent="0.25">
      <c r="A88" s="26">
        <v>2700</v>
      </c>
      <c r="B88" s="27" t="s">
        <v>131</v>
      </c>
      <c r="C88" s="122">
        <f t="shared" ref="C88:N88" si="17">SUM(C89:C93)</f>
        <v>0</v>
      </c>
      <c r="D88" s="122">
        <f>SUM(D89:D93)</f>
        <v>0</v>
      </c>
      <c r="E88" s="122">
        <f t="shared" si="17"/>
        <v>0</v>
      </c>
      <c r="F88" s="122">
        <f t="shared" si="17"/>
        <v>5800</v>
      </c>
      <c r="G88" s="122">
        <f t="shared" si="17"/>
        <v>0</v>
      </c>
      <c r="H88" s="122">
        <f t="shared" si="17"/>
        <v>0</v>
      </c>
      <c r="I88" s="122">
        <f t="shared" si="17"/>
        <v>0</v>
      </c>
      <c r="J88" s="122">
        <f t="shared" si="17"/>
        <v>0</v>
      </c>
      <c r="K88" s="122">
        <f t="shared" si="17"/>
        <v>0</v>
      </c>
      <c r="L88" s="122">
        <f t="shared" si="17"/>
        <v>0</v>
      </c>
      <c r="M88" s="122">
        <f t="shared" si="14"/>
        <v>5800</v>
      </c>
      <c r="N88" s="128">
        <f t="shared" si="17"/>
        <v>0</v>
      </c>
    </row>
    <row r="89" spans="1:15" customFormat="1" ht="25.5" customHeight="1" x14ac:dyDescent="0.25">
      <c r="A89" s="32">
        <v>271</v>
      </c>
      <c r="B89" s="29" t="s">
        <v>132</v>
      </c>
      <c r="C89" s="124"/>
      <c r="D89" s="124"/>
      <c r="E89" s="124"/>
      <c r="F89" s="124">
        <f>(5000*0.16)+5000</f>
        <v>5800</v>
      </c>
      <c r="G89" s="124"/>
      <c r="H89" s="124"/>
      <c r="I89" s="124"/>
      <c r="J89" s="124"/>
      <c r="K89" s="124"/>
      <c r="L89" s="124"/>
      <c r="M89" s="125">
        <f t="shared" si="14"/>
        <v>5800</v>
      </c>
      <c r="N89" s="123"/>
    </row>
    <row r="90" spans="1:15" customFormat="1" ht="25.5" customHeight="1" x14ac:dyDescent="0.25">
      <c r="A90" s="32">
        <v>272</v>
      </c>
      <c r="B90" s="29" t="s">
        <v>133</v>
      </c>
      <c r="C90" s="124"/>
      <c r="D90" s="124"/>
      <c r="E90" s="124"/>
      <c r="F90" s="124"/>
      <c r="G90" s="124"/>
      <c r="H90" s="124"/>
      <c r="I90" s="124"/>
      <c r="J90" s="124"/>
      <c r="K90" s="124"/>
      <c r="L90" s="124"/>
      <c r="M90" s="125">
        <f t="shared" si="14"/>
        <v>0</v>
      </c>
      <c r="N90" s="123"/>
    </row>
    <row r="91" spans="1:15" customFormat="1" ht="25.5" customHeight="1" x14ac:dyDescent="0.25">
      <c r="A91" s="32">
        <v>273</v>
      </c>
      <c r="B91" s="29" t="s">
        <v>134</v>
      </c>
      <c r="C91" s="124"/>
      <c r="D91" s="124"/>
      <c r="E91" s="124"/>
      <c r="F91" s="124"/>
      <c r="G91" s="124"/>
      <c r="H91" s="124"/>
      <c r="I91" s="124"/>
      <c r="J91" s="124"/>
      <c r="K91" s="124"/>
      <c r="L91" s="124"/>
      <c r="M91" s="125">
        <f t="shared" si="14"/>
        <v>0</v>
      </c>
      <c r="N91" s="123"/>
    </row>
    <row r="92" spans="1:15" customFormat="1" ht="25.5" customHeight="1" x14ac:dyDescent="0.25">
      <c r="A92" s="32">
        <v>274</v>
      </c>
      <c r="B92" s="29" t="s">
        <v>135</v>
      </c>
      <c r="C92" s="124"/>
      <c r="D92" s="124"/>
      <c r="E92" s="124"/>
      <c r="F92" s="124"/>
      <c r="G92" s="124"/>
      <c r="H92" s="124"/>
      <c r="I92" s="124"/>
      <c r="J92" s="124"/>
      <c r="K92" s="124"/>
      <c r="L92" s="124"/>
      <c r="M92" s="125">
        <f t="shared" si="14"/>
        <v>0</v>
      </c>
      <c r="N92" s="123"/>
    </row>
    <row r="93" spans="1:15" customFormat="1" ht="25.5" customHeight="1" x14ac:dyDescent="0.25">
      <c r="A93" s="32">
        <v>275</v>
      </c>
      <c r="B93" s="29" t="s">
        <v>136</v>
      </c>
      <c r="C93" s="124"/>
      <c r="D93" s="124"/>
      <c r="E93" s="124"/>
      <c r="F93" s="124"/>
      <c r="G93" s="124"/>
      <c r="H93" s="124"/>
      <c r="I93" s="124"/>
      <c r="J93" s="124"/>
      <c r="K93" s="124"/>
      <c r="L93" s="124"/>
      <c r="M93" s="125">
        <f t="shared" si="14"/>
        <v>0</v>
      </c>
      <c r="N93" s="123"/>
    </row>
    <row r="94" spans="1:15" customFormat="1" ht="25.5" customHeight="1" x14ac:dyDescent="0.25">
      <c r="A94" s="26">
        <v>2800</v>
      </c>
      <c r="B94" s="27" t="s">
        <v>137</v>
      </c>
      <c r="C94" s="122">
        <f t="shared" ref="C94:N94" si="18">SUM(C95:C97)</f>
        <v>0</v>
      </c>
      <c r="D94" s="122">
        <f>SUM(D95:D97)</f>
        <v>0</v>
      </c>
      <c r="E94" s="122">
        <f t="shared" si="18"/>
        <v>0</v>
      </c>
      <c r="F94" s="122">
        <f t="shared" si="18"/>
        <v>0</v>
      </c>
      <c r="G94" s="122">
        <f t="shared" si="18"/>
        <v>0</v>
      </c>
      <c r="H94" s="122">
        <f t="shared" si="18"/>
        <v>0</v>
      </c>
      <c r="I94" s="122">
        <f t="shared" si="18"/>
        <v>0</v>
      </c>
      <c r="J94" s="122">
        <f t="shared" si="18"/>
        <v>0</v>
      </c>
      <c r="K94" s="122">
        <f t="shared" si="18"/>
        <v>0</v>
      </c>
      <c r="L94" s="122">
        <f t="shared" si="18"/>
        <v>0</v>
      </c>
      <c r="M94" s="122">
        <f t="shared" si="14"/>
        <v>0</v>
      </c>
      <c r="N94" s="128">
        <f t="shared" si="18"/>
        <v>0</v>
      </c>
    </row>
    <row r="95" spans="1:15" customFormat="1" ht="25.5" customHeight="1" x14ac:dyDescent="0.25">
      <c r="A95" s="32">
        <v>281</v>
      </c>
      <c r="B95" s="29" t="s">
        <v>138</v>
      </c>
      <c r="C95" s="124"/>
      <c r="D95" s="124"/>
      <c r="E95" s="124"/>
      <c r="F95" s="124"/>
      <c r="G95" s="124"/>
      <c r="H95" s="124"/>
      <c r="I95" s="124"/>
      <c r="J95" s="124"/>
      <c r="K95" s="124"/>
      <c r="L95" s="124"/>
      <c r="M95" s="125">
        <f t="shared" si="14"/>
        <v>0</v>
      </c>
      <c r="N95" s="123"/>
    </row>
    <row r="96" spans="1:15" customFormat="1" ht="25.5" customHeight="1" x14ac:dyDescent="0.25">
      <c r="A96" s="32">
        <v>282</v>
      </c>
      <c r="B96" s="29" t="s">
        <v>139</v>
      </c>
      <c r="C96" s="124"/>
      <c r="D96" s="124"/>
      <c r="E96" s="124"/>
      <c r="F96" s="124"/>
      <c r="G96" s="124"/>
      <c r="H96" s="124"/>
      <c r="I96" s="124"/>
      <c r="J96" s="124"/>
      <c r="K96" s="124"/>
      <c r="L96" s="124"/>
      <c r="M96" s="125">
        <f t="shared" si="14"/>
        <v>0</v>
      </c>
      <c r="N96" s="123"/>
    </row>
    <row r="97" spans="1:14" customFormat="1" ht="25.5" customHeight="1" x14ac:dyDescent="0.25">
      <c r="A97" s="32">
        <v>283</v>
      </c>
      <c r="B97" s="29" t="s">
        <v>140</v>
      </c>
      <c r="C97" s="124"/>
      <c r="D97" s="124"/>
      <c r="E97" s="124"/>
      <c r="F97" s="124"/>
      <c r="G97" s="124"/>
      <c r="H97" s="124"/>
      <c r="I97" s="124"/>
      <c r="J97" s="124"/>
      <c r="K97" s="124"/>
      <c r="L97" s="124"/>
      <c r="M97" s="125">
        <f t="shared" si="14"/>
        <v>0</v>
      </c>
      <c r="N97" s="123"/>
    </row>
    <row r="98" spans="1:14" customFormat="1" ht="25.5" customHeight="1" x14ac:dyDescent="0.25">
      <c r="A98" s="26">
        <v>2900</v>
      </c>
      <c r="B98" s="27" t="s">
        <v>141</v>
      </c>
      <c r="C98" s="122">
        <f t="shared" ref="C98:N98" si="19">SUM(C99:C107)</f>
        <v>0</v>
      </c>
      <c r="D98" s="122">
        <f>SUM(D99:D107)</f>
        <v>0</v>
      </c>
      <c r="E98" s="122">
        <f t="shared" si="19"/>
        <v>0</v>
      </c>
      <c r="F98" s="122">
        <f t="shared" si="19"/>
        <v>20880</v>
      </c>
      <c r="G98" s="122">
        <f t="shared" si="19"/>
        <v>0</v>
      </c>
      <c r="H98" s="122">
        <f t="shared" si="19"/>
        <v>0</v>
      </c>
      <c r="I98" s="122">
        <f t="shared" si="19"/>
        <v>0</v>
      </c>
      <c r="J98" s="122">
        <f t="shared" si="19"/>
        <v>0</v>
      </c>
      <c r="K98" s="122">
        <f t="shared" si="19"/>
        <v>0</v>
      </c>
      <c r="L98" s="122">
        <f t="shared" si="19"/>
        <v>0</v>
      </c>
      <c r="M98" s="122">
        <f t="shared" si="14"/>
        <v>20880</v>
      </c>
      <c r="N98" s="128">
        <f t="shared" si="19"/>
        <v>0</v>
      </c>
    </row>
    <row r="99" spans="1:14" customFormat="1" ht="25.5" customHeight="1" x14ac:dyDescent="0.25">
      <c r="A99" s="32">
        <v>291</v>
      </c>
      <c r="B99" s="29" t="s">
        <v>142</v>
      </c>
      <c r="C99" s="124"/>
      <c r="D99" s="124"/>
      <c r="E99" s="124"/>
      <c r="F99" s="124">
        <f>(3000*0.16)+3000</f>
        <v>3480</v>
      </c>
      <c r="G99" s="124"/>
      <c r="H99" s="124"/>
      <c r="I99" s="124"/>
      <c r="J99" s="124"/>
      <c r="K99" s="124"/>
      <c r="L99" s="124"/>
      <c r="M99" s="125">
        <f t="shared" si="14"/>
        <v>3480</v>
      </c>
      <c r="N99" s="123"/>
    </row>
    <row r="100" spans="1:14" customFormat="1" ht="25.5" customHeight="1" x14ac:dyDescent="0.25">
      <c r="A100" s="32">
        <v>292</v>
      </c>
      <c r="B100" s="29" t="s">
        <v>143</v>
      </c>
      <c r="C100" s="124"/>
      <c r="D100" s="124"/>
      <c r="E100" s="124"/>
      <c r="F100" s="124">
        <f>(3000*0.16)+3000</f>
        <v>3480</v>
      </c>
      <c r="G100" s="124"/>
      <c r="H100" s="124"/>
      <c r="I100" s="124"/>
      <c r="J100" s="124"/>
      <c r="K100" s="124"/>
      <c r="L100" s="124"/>
      <c r="M100" s="125">
        <f t="shared" si="14"/>
        <v>3480</v>
      </c>
      <c r="N100" s="123"/>
    </row>
    <row r="101" spans="1:14" customFormat="1" ht="38.25" customHeight="1" x14ac:dyDescent="0.25">
      <c r="A101" s="32">
        <v>293</v>
      </c>
      <c r="B101" s="29" t="s">
        <v>144</v>
      </c>
      <c r="C101" s="124"/>
      <c r="D101" s="124"/>
      <c r="E101" s="124"/>
      <c r="F101" s="124">
        <f>(2000*0.16)+2000</f>
        <v>2320</v>
      </c>
      <c r="G101" s="124"/>
      <c r="H101" s="124"/>
      <c r="I101" s="124"/>
      <c r="J101" s="124"/>
      <c r="K101" s="124"/>
      <c r="L101" s="124"/>
      <c r="M101" s="125">
        <f t="shared" si="14"/>
        <v>2320</v>
      </c>
      <c r="N101" s="123"/>
    </row>
    <row r="102" spans="1:14" customFormat="1" ht="25.5" x14ac:dyDescent="0.25">
      <c r="A102" s="32">
        <v>294</v>
      </c>
      <c r="B102" s="29" t="s">
        <v>145</v>
      </c>
      <c r="C102" s="124"/>
      <c r="D102" s="124"/>
      <c r="E102" s="124"/>
      <c r="F102" s="124">
        <f>(10000*0.16)+10000</f>
        <v>11600</v>
      </c>
      <c r="G102" s="124"/>
      <c r="H102" s="124"/>
      <c r="I102" s="124"/>
      <c r="J102" s="124"/>
      <c r="K102" s="124"/>
      <c r="L102" s="124"/>
      <c r="M102" s="125">
        <f t="shared" si="14"/>
        <v>11600</v>
      </c>
      <c r="N102" s="123"/>
    </row>
    <row r="103" spans="1:14" customFormat="1" ht="42" customHeight="1" x14ac:dyDescent="0.25">
      <c r="A103" s="32">
        <v>295</v>
      </c>
      <c r="B103" s="29" t="s">
        <v>146</v>
      </c>
      <c r="C103" s="124"/>
      <c r="D103" s="124"/>
      <c r="E103" s="124"/>
      <c r="F103" s="124"/>
      <c r="G103" s="124"/>
      <c r="H103" s="124"/>
      <c r="I103" s="124"/>
      <c r="J103" s="124"/>
      <c r="K103" s="124"/>
      <c r="L103" s="124"/>
      <c r="M103" s="125">
        <f t="shared" si="14"/>
        <v>0</v>
      </c>
      <c r="N103" s="123"/>
    </row>
    <row r="104" spans="1:14" customFormat="1" ht="26.25" customHeight="1" x14ac:dyDescent="0.25">
      <c r="A104" s="32">
        <v>296</v>
      </c>
      <c r="B104" s="29" t="s">
        <v>147</v>
      </c>
      <c r="C104" s="124"/>
      <c r="D104" s="124"/>
      <c r="E104" s="124"/>
      <c r="F104" s="124"/>
      <c r="G104" s="124"/>
      <c r="H104" s="124"/>
      <c r="I104" s="124"/>
      <c r="J104" s="124"/>
      <c r="K104" s="124"/>
      <c r="L104" s="124"/>
      <c r="M104" s="125">
        <f t="shared" si="14"/>
        <v>0</v>
      </c>
      <c r="N104" s="123"/>
    </row>
    <row r="105" spans="1:14" customFormat="1" ht="24.75" customHeight="1" x14ac:dyDescent="0.25">
      <c r="A105" s="32">
        <v>297</v>
      </c>
      <c r="B105" s="29" t="s">
        <v>148</v>
      </c>
      <c r="C105" s="124"/>
      <c r="D105" s="124"/>
      <c r="E105" s="124"/>
      <c r="F105" s="124"/>
      <c r="G105" s="124"/>
      <c r="H105" s="124"/>
      <c r="I105" s="124"/>
      <c r="J105" s="124"/>
      <c r="K105" s="124"/>
      <c r="L105" s="124"/>
      <c r="M105" s="125">
        <f t="shared" si="14"/>
        <v>0</v>
      </c>
      <c r="N105" s="123"/>
    </row>
    <row r="106" spans="1:14" customFormat="1" ht="30" customHeight="1" x14ac:dyDescent="0.25">
      <c r="A106" s="32">
        <v>298</v>
      </c>
      <c r="B106" s="29" t="s">
        <v>149</v>
      </c>
      <c r="C106" s="124"/>
      <c r="D106" s="124"/>
      <c r="E106" s="124"/>
      <c r="F106" s="124"/>
      <c r="G106" s="124"/>
      <c r="H106" s="124"/>
      <c r="I106" s="124"/>
      <c r="J106" s="124"/>
      <c r="K106" s="124"/>
      <c r="L106" s="124"/>
      <c r="M106" s="125">
        <f t="shared" si="14"/>
        <v>0</v>
      </c>
      <c r="N106" s="123"/>
    </row>
    <row r="107" spans="1:14" customFormat="1" ht="25.5" customHeight="1" x14ac:dyDescent="0.25">
      <c r="A107" s="32">
        <v>299</v>
      </c>
      <c r="B107" s="29" t="s">
        <v>150</v>
      </c>
      <c r="C107" s="124"/>
      <c r="D107" s="124"/>
      <c r="E107" s="124"/>
      <c r="F107" s="124"/>
      <c r="G107" s="124"/>
      <c r="H107" s="124"/>
      <c r="I107" s="124"/>
      <c r="J107" s="124"/>
      <c r="K107" s="124"/>
      <c r="L107" s="124"/>
      <c r="M107" s="125">
        <f t="shared" si="14"/>
        <v>0</v>
      </c>
      <c r="N107" s="123"/>
    </row>
    <row r="108" spans="1:14" s="61" customFormat="1" ht="25.5" customHeight="1" x14ac:dyDescent="0.25">
      <c r="A108" s="57">
        <v>3000</v>
      </c>
      <c r="B108" s="58" t="s">
        <v>12</v>
      </c>
      <c r="C108" s="129">
        <f t="shared" ref="C108:N108" si="20">C109+C119+C129+C139+C149+C159+C167+C177+C183</f>
        <v>0</v>
      </c>
      <c r="D108" s="129">
        <f>D109+D119+D129+D139+D149+D159+D167+D177+D183</f>
        <v>0</v>
      </c>
      <c r="E108" s="129">
        <f t="shared" si="20"/>
        <v>0</v>
      </c>
      <c r="F108" s="129">
        <f t="shared" si="20"/>
        <v>4490242</v>
      </c>
      <c r="G108" s="129">
        <f t="shared" si="20"/>
        <v>0</v>
      </c>
      <c r="H108" s="129">
        <f t="shared" si="20"/>
        <v>0</v>
      </c>
      <c r="I108" s="129">
        <f t="shared" si="20"/>
        <v>0</v>
      </c>
      <c r="J108" s="129">
        <f t="shared" si="20"/>
        <v>0</v>
      </c>
      <c r="K108" s="129">
        <f t="shared" si="20"/>
        <v>0</v>
      </c>
      <c r="L108" s="129">
        <f t="shared" si="20"/>
        <v>0</v>
      </c>
      <c r="M108" s="129">
        <f t="shared" si="14"/>
        <v>4490242</v>
      </c>
      <c r="N108" s="131">
        <f t="shared" si="20"/>
        <v>0</v>
      </c>
    </row>
    <row r="109" spans="1:14" customFormat="1" ht="25.5" customHeight="1" x14ac:dyDescent="0.25">
      <c r="A109" s="26">
        <v>3100</v>
      </c>
      <c r="B109" s="27" t="s">
        <v>151</v>
      </c>
      <c r="C109" s="122">
        <f>SUM(C110:C118)</f>
        <v>0</v>
      </c>
      <c r="D109" s="122">
        <f>SUM(D110:D118)</f>
        <v>0</v>
      </c>
      <c r="E109" s="122">
        <f t="shared" ref="E109:N109" si="21">SUM(E110:E118)</f>
        <v>0</v>
      </c>
      <c r="F109" s="122">
        <f t="shared" si="21"/>
        <v>27840</v>
      </c>
      <c r="G109" s="122">
        <f t="shared" si="21"/>
        <v>0</v>
      </c>
      <c r="H109" s="122">
        <f t="shared" si="21"/>
        <v>0</v>
      </c>
      <c r="I109" s="122">
        <f t="shared" si="21"/>
        <v>0</v>
      </c>
      <c r="J109" s="122">
        <f t="shared" si="21"/>
        <v>0</v>
      </c>
      <c r="K109" s="122">
        <f t="shared" si="21"/>
        <v>0</v>
      </c>
      <c r="L109" s="122">
        <f t="shared" si="21"/>
        <v>0</v>
      </c>
      <c r="M109" s="122">
        <f t="shared" si="14"/>
        <v>27840</v>
      </c>
      <c r="N109" s="128">
        <f t="shared" si="21"/>
        <v>0</v>
      </c>
    </row>
    <row r="110" spans="1:14" customFormat="1" ht="25.5" customHeight="1" x14ac:dyDescent="0.25">
      <c r="A110" s="32">
        <v>311</v>
      </c>
      <c r="B110" s="29" t="s">
        <v>152</v>
      </c>
      <c r="C110" s="124"/>
      <c r="D110" s="124"/>
      <c r="E110" s="124"/>
      <c r="F110" s="124">
        <f>(12000*0.16)+12000</f>
        <v>13920</v>
      </c>
      <c r="G110" s="124"/>
      <c r="H110" s="124"/>
      <c r="I110" s="124"/>
      <c r="J110" s="124"/>
      <c r="K110" s="124"/>
      <c r="L110" s="124"/>
      <c r="M110" s="125">
        <f t="shared" si="14"/>
        <v>13920</v>
      </c>
      <c r="N110" s="123"/>
    </row>
    <row r="111" spans="1:14" customFormat="1" ht="25.5" customHeight="1" x14ac:dyDescent="0.25">
      <c r="A111" s="32">
        <v>312</v>
      </c>
      <c r="B111" s="29" t="s">
        <v>153</v>
      </c>
      <c r="C111" s="124"/>
      <c r="D111" s="124"/>
      <c r="E111" s="124"/>
      <c r="F111" s="124"/>
      <c r="G111" s="124"/>
      <c r="H111" s="124"/>
      <c r="I111" s="124"/>
      <c r="J111" s="124"/>
      <c r="K111" s="124"/>
      <c r="L111" s="124"/>
      <c r="M111" s="125">
        <f t="shared" si="14"/>
        <v>0</v>
      </c>
      <c r="N111" s="123"/>
    </row>
    <row r="112" spans="1:14" customFormat="1" ht="25.5" customHeight="1" x14ac:dyDescent="0.25">
      <c r="A112" s="32">
        <v>313</v>
      </c>
      <c r="B112" s="29" t="s">
        <v>154</v>
      </c>
      <c r="C112" s="124"/>
      <c r="D112" s="124"/>
      <c r="E112" s="124"/>
      <c r="F112" s="124"/>
      <c r="G112" s="124"/>
      <c r="H112" s="124"/>
      <c r="I112" s="124"/>
      <c r="J112" s="124"/>
      <c r="K112" s="124"/>
      <c r="L112" s="124"/>
      <c r="M112" s="125">
        <f t="shared" si="14"/>
        <v>0</v>
      </c>
      <c r="N112" s="123"/>
    </row>
    <row r="113" spans="1:14" customFormat="1" ht="25.5" customHeight="1" x14ac:dyDescent="0.25">
      <c r="A113" s="32">
        <v>314</v>
      </c>
      <c r="B113" s="29" t="s">
        <v>155</v>
      </c>
      <c r="C113" s="124"/>
      <c r="D113" s="124"/>
      <c r="E113" s="124"/>
      <c r="F113" s="124">
        <f>(12000*0.16)+12000</f>
        <v>13920</v>
      </c>
      <c r="G113" s="124"/>
      <c r="H113" s="124"/>
      <c r="I113" s="124"/>
      <c r="J113" s="124"/>
      <c r="K113" s="124"/>
      <c r="L113" s="124"/>
      <c r="M113" s="125">
        <f t="shared" si="14"/>
        <v>13920</v>
      </c>
      <c r="N113" s="123"/>
    </row>
    <row r="114" spans="1:14" customFormat="1" ht="25.5" customHeight="1" x14ac:dyDescent="0.25">
      <c r="A114" s="32">
        <v>315</v>
      </c>
      <c r="B114" s="29" t="s">
        <v>156</v>
      </c>
      <c r="C114" s="124"/>
      <c r="D114" s="124"/>
      <c r="E114" s="124"/>
      <c r="F114" s="124"/>
      <c r="G114" s="124"/>
      <c r="H114" s="124"/>
      <c r="I114" s="124"/>
      <c r="J114" s="124"/>
      <c r="K114" s="124"/>
      <c r="L114" s="124"/>
      <c r="M114" s="125">
        <f t="shared" si="14"/>
        <v>0</v>
      </c>
      <c r="N114" s="123"/>
    </row>
    <row r="115" spans="1:14" customFormat="1" ht="25.5" customHeight="1" x14ac:dyDescent="0.25">
      <c r="A115" s="32">
        <v>316</v>
      </c>
      <c r="B115" s="29" t="s">
        <v>157</v>
      </c>
      <c r="C115" s="124"/>
      <c r="D115" s="124"/>
      <c r="E115" s="124"/>
      <c r="F115" s="124"/>
      <c r="G115" s="124"/>
      <c r="H115" s="124"/>
      <c r="I115" s="124"/>
      <c r="J115" s="124"/>
      <c r="K115" s="124"/>
      <c r="L115" s="124"/>
      <c r="M115" s="125">
        <f t="shared" si="14"/>
        <v>0</v>
      </c>
      <c r="N115" s="123"/>
    </row>
    <row r="116" spans="1:14" customFormat="1" ht="28.15" customHeight="1" x14ac:dyDescent="0.25">
      <c r="A116" s="32">
        <v>317</v>
      </c>
      <c r="B116" s="29" t="s">
        <v>158</v>
      </c>
      <c r="C116" s="124"/>
      <c r="D116" s="124"/>
      <c r="E116" s="124"/>
      <c r="F116" s="124"/>
      <c r="G116" s="124"/>
      <c r="H116" s="124"/>
      <c r="I116" s="124"/>
      <c r="J116" s="124"/>
      <c r="K116" s="124"/>
      <c r="L116" s="124"/>
      <c r="M116" s="125">
        <f t="shared" si="14"/>
        <v>0</v>
      </c>
      <c r="N116" s="123"/>
    </row>
    <row r="117" spans="1:14" customFormat="1" ht="25.5" customHeight="1" x14ac:dyDescent="0.25">
      <c r="A117" s="32">
        <v>318</v>
      </c>
      <c r="B117" s="29" t="s">
        <v>159</v>
      </c>
      <c r="C117" s="124"/>
      <c r="D117" s="124"/>
      <c r="E117" s="124"/>
      <c r="F117" s="124"/>
      <c r="G117" s="124"/>
      <c r="H117" s="124"/>
      <c r="I117" s="124"/>
      <c r="J117" s="124"/>
      <c r="K117" s="124"/>
      <c r="L117" s="124"/>
      <c r="M117" s="125">
        <f t="shared" si="14"/>
        <v>0</v>
      </c>
      <c r="N117" s="123"/>
    </row>
    <row r="118" spans="1:14" customFormat="1" ht="25.5" customHeight="1" x14ac:dyDescent="0.25">
      <c r="A118" s="32">
        <v>319</v>
      </c>
      <c r="B118" s="29" t="s">
        <v>160</v>
      </c>
      <c r="C118" s="124"/>
      <c r="D118" s="124"/>
      <c r="E118" s="124"/>
      <c r="F118" s="124"/>
      <c r="G118" s="124"/>
      <c r="H118" s="124"/>
      <c r="I118" s="124"/>
      <c r="J118" s="124"/>
      <c r="K118" s="124"/>
      <c r="L118" s="124"/>
      <c r="M118" s="125">
        <f t="shared" si="14"/>
        <v>0</v>
      </c>
      <c r="N118" s="123"/>
    </row>
    <row r="119" spans="1:14" customFormat="1" ht="25.5" customHeight="1" x14ac:dyDescent="0.25">
      <c r="A119" s="26">
        <v>3200</v>
      </c>
      <c r="B119" s="27" t="s">
        <v>161</v>
      </c>
      <c r="C119" s="122">
        <f t="shared" ref="C119:N119" si="22">SUM(C120:C128)</f>
        <v>0</v>
      </c>
      <c r="D119" s="122">
        <f>SUM(D120:D128)</f>
        <v>0</v>
      </c>
      <c r="E119" s="122">
        <f t="shared" si="22"/>
        <v>0</v>
      </c>
      <c r="F119" s="122">
        <f t="shared" si="22"/>
        <v>895288</v>
      </c>
      <c r="G119" s="122">
        <f t="shared" si="22"/>
        <v>0</v>
      </c>
      <c r="H119" s="122">
        <f t="shared" si="22"/>
        <v>0</v>
      </c>
      <c r="I119" s="122">
        <f t="shared" si="22"/>
        <v>0</v>
      </c>
      <c r="J119" s="122">
        <f t="shared" si="22"/>
        <v>0</v>
      </c>
      <c r="K119" s="122">
        <f t="shared" si="22"/>
        <v>0</v>
      </c>
      <c r="L119" s="122">
        <f t="shared" si="22"/>
        <v>0</v>
      </c>
      <c r="M119" s="122">
        <f t="shared" si="14"/>
        <v>895288</v>
      </c>
      <c r="N119" s="128">
        <f t="shared" si="22"/>
        <v>0</v>
      </c>
    </row>
    <row r="120" spans="1:14" ht="25.5" customHeight="1" x14ac:dyDescent="0.25">
      <c r="A120" s="32">
        <v>321</v>
      </c>
      <c r="B120" s="29" t="s">
        <v>162</v>
      </c>
      <c r="C120" s="124"/>
      <c r="D120" s="124"/>
      <c r="E120" s="124"/>
      <c r="F120" s="124"/>
      <c r="G120" s="124"/>
      <c r="H120" s="124"/>
      <c r="I120" s="124"/>
      <c r="J120" s="124"/>
      <c r="K120" s="124"/>
      <c r="L120" s="124"/>
      <c r="M120" s="132">
        <f t="shared" si="14"/>
        <v>0</v>
      </c>
      <c r="N120" s="133"/>
    </row>
    <row r="121" spans="1:14" ht="25.5" customHeight="1" x14ac:dyDescent="0.25">
      <c r="A121" s="32">
        <v>322</v>
      </c>
      <c r="B121" s="29" t="s">
        <v>163</v>
      </c>
      <c r="C121" s="124"/>
      <c r="D121" s="124"/>
      <c r="E121" s="124"/>
      <c r="F121" s="124">
        <f>(73000*0.16)+73000</f>
        <v>84680</v>
      </c>
      <c r="G121" s="124"/>
      <c r="H121" s="124"/>
      <c r="I121" s="124"/>
      <c r="J121" s="124"/>
      <c r="K121" s="124"/>
      <c r="L121" s="124"/>
      <c r="M121" s="132">
        <f t="shared" si="14"/>
        <v>84680</v>
      </c>
      <c r="N121" s="133"/>
    </row>
    <row r="122" spans="1:14" ht="25.5" x14ac:dyDescent="0.25">
      <c r="A122" s="32">
        <v>323</v>
      </c>
      <c r="B122" s="29" t="s">
        <v>164</v>
      </c>
      <c r="C122" s="124"/>
      <c r="D122" s="124"/>
      <c r="E122" s="124"/>
      <c r="F122" s="124">
        <f>(698800*0.16)+698800</f>
        <v>810608</v>
      </c>
      <c r="G122" s="124"/>
      <c r="H122" s="124"/>
      <c r="I122" s="124"/>
      <c r="J122" s="124"/>
      <c r="K122" s="124"/>
      <c r="L122" s="124"/>
      <c r="M122" s="132">
        <f t="shared" si="14"/>
        <v>810608</v>
      </c>
      <c r="N122" s="133"/>
    </row>
    <row r="123" spans="1:14" ht="30" customHeight="1" x14ac:dyDescent="0.25">
      <c r="A123" s="32">
        <v>324</v>
      </c>
      <c r="B123" s="29" t="s">
        <v>165</v>
      </c>
      <c r="C123" s="124"/>
      <c r="D123" s="124"/>
      <c r="E123" s="124"/>
      <c r="F123" s="124"/>
      <c r="G123" s="124"/>
      <c r="H123" s="124"/>
      <c r="I123" s="124"/>
      <c r="J123" s="124"/>
      <c r="K123" s="124"/>
      <c r="L123" s="124"/>
      <c r="M123" s="132">
        <f t="shared" si="14"/>
        <v>0</v>
      </c>
      <c r="N123" s="133"/>
    </row>
    <row r="124" spans="1:14" ht="25.5" customHeight="1" x14ac:dyDescent="0.25">
      <c r="A124" s="32">
        <v>325</v>
      </c>
      <c r="B124" s="29" t="s">
        <v>166</v>
      </c>
      <c r="C124" s="124"/>
      <c r="D124" s="124"/>
      <c r="E124" s="124"/>
      <c r="F124" s="124"/>
      <c r="G124" s="124"/>
      <c r="H124" s="124"/>
      <c r="I124" s="124"/>
      <c r="J124" s="124"/>
      <c r="K124" s="124"/>
      <c r="L124" s="124"/>
      <c r="M124" s="132">
        <f t="shared" si="14"/>
        <v>0</v>
      </c>
      <c r="N124" s="133"/>
    </row>
    <row r="125" spans="1:14" ht="25.5" customHeight="1" x14ac:dyDescent="0.25">
      <c r="A125" s="32">
        <v>326</v>
      </c>
      <c r="B125" s="29" t="s">
        <v>167</v>
      </c>
      <c r="C125" s="124"/>
      <c r="D125" s="124"/>
      <c r="E125" s="124"/>
      <c r="F125" s="124"/>
      <c r="G125" s="124"/>
      <c r="H125" s="124"/>
      <c r="I125" s="124"/>
      <c r="J125" s="124"/>
      <c r="K125" s="124"/>
      <c r="L125" s="124"/>
      <c r="M125" s="132">
        <f t="shared" si="14"/>
        <v>0</v>
      </c>
      <c r="N125" s="133"/>
    </row>
    <row r="126" spans="1:14" ht="25.5" customHeight="1" x14ac:dyDescent="0.25">
      <c r="A126" s="32">
        <v>327</v>
      </c>
      <c r="B126" s="29" t="s">
        <v>168</v>
      </c>
      <c r="C126" s="124"/>
      <c r="D126" s="124"/>
      <c r="E126" s="124"/>
      <c r="F126" s="124"/>
      <c r="G126" s="124"/>
      <c r="H126" s="124"/>
      <c r="I126" s="124"/>
      <c r="J126" s="124"/>
      <c r="K126" s="124"/>
      <c r="L126" s="124"/>
      <c r="M126" s="132">
        <f t="shared" si="14"/>
        <v>0</v>
      </c>
      <c r="N126" s="133"/>
    </row>
    <row r="127" spans="1:14" ht="25.5" customHeight="1" x14ac:dyDescent="0.25">
      <c r="A127" s="32">
        <v>328</v>
      </c>
      <c r="B127" s="29" t="s">
        <v>169</v>
      </c>
      <c r="C127" s="124"/>
      <c r="D127" s="124"/>
      <c r="E127" s="124"/>
      <c r="F127" s="124"/>
      <c r="G127" s="124"/>
      <c r="H127" s="124"/>
      <c r="I127" s="124"/>
      <c r="J127" s="124"/>
      <c r="K127" s="124"/>
      <c r="L127" s="124"/>
      <c r="M127" s="132">
        <f t="shared" si="14"/>
        <v>0</v>
      </c>
      <c r="N127" s="133"/>
    </row>
    <row r="128" spans="1:14" ht="25.5" customHeight="1" x14ac:dyDescent="0.25">
      <c r="A128" s="32">
        <v>329</v>
      </c>
      <c r="B128" s="29" t="s">
        <v>170</v>
      </c>
      <c r="C128" s="124"/>
      <c r="D128" s="124"/>
      <c r="E128" s="124"/>
      <c r="F128" s="124"/>
      <c r="G128" s="124"/>
      <c r="H128" s="124"/>
      <c r="I128" s="124"/>
      <c r="J128" s="124"/>
      <c r="K128" s="124"/>
      <c r="L128" s="124"/>
      <c r="M128" s="132">
        <f t="shared" si="14"/>
        <v>0</v>
      </c>
      <c r="N128" s="133"/>
    </row>
    <row r="129" spans="1:14" customFormat="1" ht="30" x14ac:dyDescent="0.25">
      <c r="A129" s="26">
        <v>3300</v>
      </c>
      <c r="B129" s="27" t="s">
        <v>171</v>
      </c>
      <c r="C129" s="122">
        <f t="shared" ref="C129:N129" si="23">SUM(C130:C138)</f>
        <v>0</v>
      </c>
      <c r="D129" s="122">
        <f>SUM(D130:D138)</f>
        <v>0</v>
      </c>
      <c r="E129" s="122">
        <f t="shared" si="23"/>
        <v>0</v>
      </c>
      <c r="F129" s="122">
        <f t="shared" si="23"/>
        <v>0</v>
      </c>
      <c r="G129" s="122">
        <f t="shared" si="23"/>
        <v>0</v>
      </c>
      <c r="H129" s="122">
        <f t="shared" si="23"/>
        <v>0</v>
      </c>
      <c r="I129" s="122">
        <f t="shared" si="23"/>
        <v>0</v>
      </c>
      <c r="J129" s="122">
        <f t="shared" si="23"/>
        <v>0</v>
      </c>
      <c r="K129" s="122">
        <f t="shared" si="23"/>
        <v>0</v>
      </c>
      <c r="L129" s="122">
        <f t="shared" si="23"/>
        <v>0</v>
      </c>
      <c r="M129" s="122">
        <f t="shared" si="14"/>
        <v>0</v>
      </c>
      <c r="N129" s="128">
        <f t="shared" si="23"/>
        <v>0</v>
      </c>
    </row>
    <row r="130" spans="1:14" customFormat="1" ht="25.5" customHeight="1" x14ac:dyDescent="0.25">
      <c r="A130" s="32">
        <v>331</v>
      </c>
      <c r="B130" s="28" t="s">
        <v>172</v>
      </c>
      <c r="C130" s="124"/>
      <c r="D130" s="124"/>
      <c r="E130" s="124"/>
      <c r="F130" s="124"/>
      <c r="G130" s="124"/>
      <c r="H130" s="124"/>
      <c r="I130" s="124"/>
      <c r="J130" s="124"/>
      <c r="K130" s="124"/>
      <c r="L130" s="124"/>
      <c r="M130" s="125">
        <f t="shared" si="14"/>
        <v>0</v>
      </c>
      <c r="N130" s="123"/>
    </row>
    <row r="131" spans="1:14" customFormat="1" ht="30.75" customHeight="1" x14ac:dyDescent="0.25">
      <c r="A131" s="32">
        <v>332</v>
      </c>
      <c r="B131" s="29" t="s">
        <v>173</v>
      </c>
      <c r="C131" s="124"/>
      <c r="D131" s="124"/>
      <c r="E131" s="124"/>
      <c r="F131" s="124"/>
      <c r="G131" s="124"/>
      <c r="H131" s="124"/>
      <c r="I131" s="124"/>
      <c r="J131" s="124"/>
      <c r="K131" s="124"/>
      <c r="L131" s="124"/>
      <c r="M131" s="125">
        <f t="shared" si="14"/>
        <v>0</v>
      </c>
      <c r="N131" s="123"/>
    </row>
    <row r="132" spans="1:14" customFormat="1" ht="33" customHeight="1" x14ac:dyDescent="0.25">
      <c r="A132" s="32">
        <v>333</v>
      </c>
      <c r="B132" s="29" t="s">
        <v>174</v>
      </c>
      <c r="C132" s="124"/>
      <c r="D132" s="124"/>
      <c r="E132" s="124"/>
      <c r="F132" s="124"/>
      <c r="G132" s="124"/>
      <c r="H132" s="124"/>
      <c r="I132" s="124"/>
      <c r="J132" s="124"/>
      <c r="K132" s="124"/>
      <c r="L132" s="124"/>
      <c r="M132" s="125">
        <f t="shared" si="14"/>
        <v>0</v>
      </c>
      <c r="N132" s="123"/>
    </row>
    <row r="133" spans="1:14" customFormat="1" ht="25.5" customHeight="1" x14ac:dyDescent="0.25">
      <c r="A133" s="32">
        <v>334</v>
      </c>
      <c r="B133" s="29" t="s">
        <v>175</v>
      </c>
      <c r="C133" s="124"/>
      <c r="D133" s="124"/>
      <c r="E133" s="124"/>
      <c r="F133" s="124"/>
      <c r="G133" s="124"/>
      <c r="H133" s="124"/>
      <c r="I133" s="124"/>
      <c r="J133" s="124"/>
      <c r="K133" s="124"/>
      <c r="L133" s="124"/>
      <c r="M133" s="125">
        <f t="shared" si="14"/>
        <v>0</v>
      </c>
      <c r="N133" s="123"/>
    </row>
    <row r="134" spans="1:14" customFormat="1" ht="25.5" customHeight="1" x14ac:dyDescent="0.25">
      <c r="A134" s="32">
        <v>335</v>
      </c>
      <c r="B134" s="29" t="s">
        <v>176</v>
      </c>
      <c r="C134" s="124"/>
      <c r="D134" s="124"/>
      <c r="E134" s="124"/>
      <c r="F134" s="124"/>
      <c r="G134" s="124"/>
      <c r="H134" s="124"/>
      <c r="I134" s="124"/>
      <c r="J134" s="124"/>
      <c r="K134" s="124"/>
      <c r="L134" s="124"/>
      <c r="M134" s="125">
        <f t="shared" si="14"/>
        <v>0</v>
      </c>
      <c r="N134" s="123"/>
    </row>
    <row r="135" spans="1:14" customFormat="1" ht="25.5" x14ac:dyDescent="0.25">
      <c r="A135" s="32">
        <v>336</v>
      </c>
      <c r="B135" s="29" t="s">
        <v>177</v>
      </c>
      <c r="C135" s="124"/>
      <c r="D135" s="124"/>
      <c r="E135" s="124"/>
      <c r="F135" s="124"/>
      <c r="G135" s="124"/>
      <c r="H135" s="124"/>
      <c r="I135" s="124"/>
      <c r="J135" s="124"/>
      <c r="K135" s="124"/>
      <c r="L135" s="124"/>
      <c r="M135" s="125">
        <f t="shared" ref="M135:M198" si="24">SUM(C135:L135)</f>
        <v>0</v>
      </c>
      <c r="N135" s="123"/>
    </row>
    <row r="136" spans="1:14" customFormat="1" ht="25.5" customHeight="1" x14ac:dyDescent="0.25">
      <c r="A136" s="32">
        <v>337</v>
      </c>
      <c r="B136" s="29" t="s">
        <v>178</v>
      </c>
      <c r="C136" s="124"/>
      <c r="D136" s="124"/>
      <c r="E136" s="124"/>
      <c r="F136" s="124"/>
      <c r="G136" s="124"/>
      <c r="H136" s="124"/>
      <c r="I136" s="124"/>
      <c r="J136" s="124"/>
      <c r="K136" s="124"/>
      <c r="L136" s="124"/>
      <c r="M136" s="125">
        <f t="shared" si="24"/>
        <v>0</v>
      </c>
      <c r="N136" s="123"/>
    </row>
    <row r="137" spans="1:14" customFormat="1" ht="25.5" customHeight="1" x14ac:dyDescent="0.25">
      <c r="A137" s="32">
        <v>338</v>
      </c>
      <c r="B137" s="29" t="s">
        <v>179</v>
      </c>
      <c r="C137" s="124"/>
      <c r="D137" s="124"/>
      <c r="E137" s="124"/>
      <c r="F137" s="124"/>
      <c r="G137" s="124"/>
      <c r="H137" s="124"/>
      <c r="I137" s="124"/>
      <c r="J137" s="124"/>
      <c r="K137" s="124"/>
      <c r="L137" s="124"/>
      <c r="M137" s="125">
        <f t="shared" si="24"/>
        <v>0</v>
      </c>
      <c r="N137" s="123"/>
    </row>
    <row r="138" spans="1:14" customFormat="1" ht="25.5" customHeight="1" x14ac:dyDescent="0.25">
      <c r="A138" s="32">
        <v>339</v>
      </c>
      <c r="B138" s="29" t="s">
        <v>180</v>
      </c>
      <c r="C138" s="124"/>
      <c r="D138" s="124"/>
      <c r="E138" s="124"/>
      <c r="F138" s="124"/>
      <c r="G138" s="124"/>
      <c r="H138" s="124"/>
      <c r="I138" s="124"/>
      <c r="J138" s="124"/>
      <c r="K138" s="124"/>
      <c r="L138" s="124"/>
      <c r="M138" s="125">
        <f t="shared" si="24"/>
        <v>0</v>
      </c>
      <c r="N138" s="123"/>
    </row>
    <row r="139" spans="1:14" customFormat="1" ht="25.5" customHeight="1" x14ac:dyDescent="0.25">
      <c r="A139" s="26">
        <v>3400</v>
      </c>
      <c r="B139" s="27" t="s">
        <v>181</v>
      </c>
      <c r="C139" s="122">
        <f t="shared" ref="C139:N139" si="25">SUM(C140:C148)</f>
        <v>0</v>
      </c>
      <c r="D139" s="122">
        <f>SUM(D140:D148)</f>
        <v>0</v>
      </c>
      <c r="E139" s="122">
        <f t="shared" si="25"/>
        <v>0</v>
      </c>
      <c r="F139" s="122">
        <f t="shared" si="25"/>
        <v>4176</v>
      </c>
      <c r="G139" s="122">
        <f t="shared" si="25"/>
        <v>0</v>
      </c>
      <c r="H139" s="122">
        <f t="shared" si="25"/>
        <v>0</v>
      </c>
      <c r="I139" s="122">
        <f t="shared" si="25"/>
        <v>0</v>
      </c>
      <c r="J139" s="122">
        <f t="shared" si="25"/>
        <v>0</v>
      </c>
      <c r="K139" s="122">
        <f t="shared" si="25"/>
        <v>0</v>
      </c>
      <c r="L139" s="122">
        <f t="shared" si="25"/>
        <v>0</v>
      </c>
      <c r="M139" s="122">
        <f t="shared" si="24"/>
        <v>4176</v>
      </c>
      <c r="N139" s="128">
        <f t="shared" si="25"/>
        <v>0</v>
      </c>
    </row>
    <row r="140" spans="1:14" customFormat="1" ht="25.5" customHeight="1" x14ac:dyDescent="0.25">
      <c r="A140" s="32">
        <v>341</v>
      </c>
      <c r="B140" s="29" t="s">
        <v>182</v>
      </c>
      <c r="C140" s="124"/>
      <c r="D140" s="124"/>
      <c r="E140" s="124"/>
      <c r="F140" s="124">
        <v>4176</v>
      </c>
      <c r="G140" s="124"/>
      <c r="H140" s="124"/>
      <c r="I140" s="124"/>
      <c r="J140" s="124"/>
      <c r="K140" s="124"/>
      <c r="L140" s="124"/>
      <c r="M140" s="125">
        <f t="shared" si="24"/>
        <v>4176</v>
      </c>
      <c r="N140" s="123"/>
    </row>
    <row r="141" spans="1:14" customFormat="1" ht="25.5" customHeight="1" x14ac:dyDescent="0.25">
      <c r="A141" s="32">
        <v>342</v>
      </c>
      <c r="B141" s="29" t="s">
        <v>183</v>
      </c>
      <c r="C141" s="124"/>
      <c r="D141" s="124"/>
      <c r="E141" s="124"/>
      <c r="F141" s="124"/>
      <c r="G141" s="124"/>
      <c r="H141" s="124"/>
      <c r="I141" s="124"/>
      <c r="J141" s="124"/>
      <c r="K141" s="124"/>
      <c r="L141" s="124"/>
      <c r="M141" s="125">
        <f t="shared" si="24"/>
        <v>0</v>
      </c>
      <c r="N141" s="123"/>
    </row>
    <row r="142" spans="1:14" customFormat="1" ht="25.5" customHeight="1" x14ac:dyDescent="0.25">
      <c r="A142" s="32">
        <v>343</v>
      </c>
      <c r="B142" s="29" t="s">
        <v>184</v>
      </c>
      <c r="C142" s="124"/>
      <c r="D142" s="124"/>
      <c r="E142" s="124"/>
      <c r="F142" s="124"/>
      <c r="G142" s="124"/>
      <c r="H142" s="124"/>
      <c r="I142" s="124"/>
      <c r="J142" s="124"/>
      <c r="K142" s="124"/>
      <c r="L142" s="124"/>
      <c r="M142" s="125">
        <f t="shared" si="24"/>
        <v>0</v>
      </c>
      <c r="N142" s="123"/>
    </row>
    <row r="143" spans="1:14" customFormat="1" ht="25.5" customHeight="1" x14ac:dyDescent="0.25">
      <c r="A143" s="32">
        <v>344</v>
      </c>
      <c r="B143" s="29" t="s">
        <v>185</v>
      </c>
      <c r="C143" s="124"/>
      <c r="D143" s="124"/>
      <c r="E143" s="124"/>
      <c r="F143" s="124"/>
      <c r="G143" s="124"/>
      <c r="H143" s="124"/>
      <c r="I143" s="124"/>
      <c r="J143" s="124"/>
      <c r="K143" s="124"/>
      <c r="L143" s="124"/>
      <c r="M143" s="125">
        <f t="shared" si="24"/>
        <v>0</v>
      </c>
      <c r="N143" s="123"/>
    </row>
    <row r="144" spans="1:14" customFormat="1" ht="25.5" customHeight="1" x14ac:dyDescent="0.25">
      <c r="A144" s="32">
        <v>345</v>
      </c>
      <c r="B144" s="29" t="s">
        <v>186</v>
      </c>
      <c r="C144" s="124"/>
      <c r="D144" s="124"/>
      <c r="E144" s="124"/>
      <c r="F144" s="124"/>
      <c r="G144" s="124"/>
      <c r="H144" s="124"/>
      <c r="I144" s="124"/>
      <c r="J144" s="124"/>
      <c r="K144" s="124"/>
      <c r="L144" s="124"/>
      <c r="M144" s="125">
        <f t="shared" si="24"/>
        <v>0</v>
      </c>
      <c r="N144" s="123"/>
    </row>
    <row r="145" spans="1:14" customFormat="1" ht="25.5" customHeight="1" x14ac:dyDescent="0.25">
      <c r="A145" s="32">
        <v>346</v>
      </c>
      <c r="B145" s="29" t="s">
        <v>187</v>
      </c>
      <c r="C145" s="124"/>
      <c r="D145" s="124"/>
      <c r="E145" s="124"/>
      <c r="F145" s="124"/>
      <c r="G145" s="124"/>
      <c r="H145" s="124"/>
      <c r="I145" s="124"/>
      <c r="J145" s="124"/>
      <c r="K145" s="124"/>
      <c r="L145" s="124"/>
      <c r="M145" s="125">
        <f t="shared" si="24"/>
        <v>0</v>
      </c>
      <c r="N145" s="123"/>
    </row>
    <row r="146" spans="1:14" customFormat="1" ht="25.5" customHeight="1" x14ac:dyDescent="0.25">
      <c r="A146" s="32">
        <v>347</v>
      </c>
      <c r="B146" s="29" t="s">
        <v>188</v>
      </c>
      <c r="C146" s="124"/>
      <c r="D146" s="124"/>
      <c r="E146" s="124"/>
      <c r="F146" s="124"/>
      <c r="G146" s="124"/>
      <c r="H146" s="124"/>
      <c r="I146" s="124"/>
      <c r="J146" s="124"/>
      <c r="K146" s="124"/>
      <c r="L146" s="124"/>
      <c r="M146" s="125">
        <f t="shared" si="24"/>
        <v>0</v>
      </c>
      <c r="N146" s="123"/>
    </row>
    <row r="147" spans="1:14" customFormat="1" ht="25.5" customHeight="1" x14ac:dyDescent="0.25">
      <c r="A147" s="32">
        <v>348</v>
      </c>
      <c r="B147" s="29" t="s">
        <v>189</v>
      </c>
      <c r="C147" s="124"/>
      <c r="D147" s="124"/>
      <c r="E147" s="124"/>
      <c r="F147" s="124"/>
      <c r="G147" s="124"/>
      <c r="H147" s="124"/>
      <c r="I147" s="124"/>
      <c r="J147" s="124"/>
      <c r="K147" s="124"/>
      <c r="L147" s="124"/>
      <c r="M147" s="125">
        <f t="shared" si="24"/>
        <v>0</v>
      </c>
      <c r="N147" s="123"/>
    </row>
    <row r="148" spans="1:14" customFormat="1" ht="25.5" customHeight="1" x14ac:dyDescent="0.25">
      <c r="A148" s="32">
        <v>349</v>
      </c>
      <c r="B148" s="29" t="s">
        <v>190</v>
      </c>
      <c r="C148" s="124"/>
      <c r="D148" s="124"/>
      <c r="E148" s="124"/>
      <c r="F148" s="124"/>
      <c r="G148" s="124"/>
      <c r="H148" s="124"/>
      <c r="I148" s="124"/>
      <c r="J148" s="124"/>
      <c r="K148" s="124"/>
      <c r="L148" s="124"/>
      <c r="M148" s="125">
        <f t="shared" si="24"/>
        <v>0</v>
      </c>
      <c r="N148" s="123"/>
    </row>
    <row r="149" spans="1:14" customFormat="1" ht="30" x14ac:dyDescent="0.25">
      <c r="A149" s="26">
        <v>3500</v>
      </c>
      <c r="B149" s="27" t="s">
        <v>191</v>
      </c>
      <c r="C149" s="122">
        <f t="shared" ref="C149:N149" si="26">SUM(C150:C158)</f>
        <v>0</v>
      </c>
      <c r="D149" s="122">
        <f>SUM(D150:D158)</f>
        <v>0</v>
      </c>
      <c r="E149" s="122">
        <f t="shared" si="26"/>
        <v>0</v>
      </c>
      <c r="F149" s="122">
        <f t="shared" si="26"/>
        <v>0</v>
      </c>
      <c r="G149" s="122">
        <f t="shared" si="26"/>
        <v>0</v>
      </c>
      <c r="H149" s="122">
        <f t="shared" si="26"/>
        <v>0</v>
      </c>
      <c r="I149" s="122">
        <f t="shared" si="26"/>
        <v>0</v>
      </c>
      <c r="J149" s="122">
        <f t="shared" si="26"/>
        <v>0</v>
      </c>
      <c r="K149" s="122">
        <f t="shared" si="26"/>
        <v>0</v>
      </c>
      <c r="L149" s="122">
        <f t="shared" si="26"/>
        <v>0</v>
      </c>
      <c r="M149" s="122">
        <f t="shared" si="24"/>
        <v>0</v>
      </c>
      <c r="N149" s="128">
        <f t="shared" si="26"/>
        <v>0</v>
      </c>
    </row>
    <row r="150" spans="1:14" customFormat="1" ht="25.5" customHeight="1" x14ac:dyDescent="0.25">
      <c r="A150" s="32">
        <v>351</v>
      </c>
      <c r="B150" s="29" t="s">
        <v>192</v>
      </c>
      <c r="C150" s="124"/>
      <c r="D150" s="124"/>
      <c r="E150" s="124"/>
      <c r="F150" s="124"/>
      <c r="G150" s="124"/>
      <c r="H150" s="124"/>
      <c r="I150" s="124"/>
      <c r="J150" s="124"/>
      <c r="K150" s="124"/>
      <c r="L150" s="124"/>
      <c r="M150" s="125">
        <f t="shared" si="24"/>
        <v>0</v>
      </c>
      <c r="N150" s="123"/>
    </row>
    <row r="151" spans="1:14" customFormat="1" ht="34.5" customHeight="1" x14ac:dyDescent="0.25">
      <c r="A151" s="32">
        <v>352</v>
      </c>
      <c r="B151" s="29" t="s">
        <v>193</v>
      </c>
      <c r="C151" s="124"/>
      <c r="D151" s="124"/>
      <c r="E151" s="124"/>
      <c r="F151" s="124"/>
      <c r="G151" s="124"/>
      <c r="H151" s="124"/>
      <c r="I151" s="124"/>
      <c r="J151" s="124"/>
      <c r="K151" s="124"/>
      <c r="L151" s="124"/>
      <c r="M151" s="125">
        <f t="shared" si="24"/>
        <v>0</v>
      </c>
      <c r="N151" s="123"/>
    </row>
    <row r="152" spans="1:14" customFormat="1" ht="33" customHeight="1" x14ac:dyDescent="0.25">
      <c r="A152" s="32">
        <v>353</v>
      </c>
      <c r="B152" s="29" t="s">
        <v>194</v>
      </c>
      <c r="C152" s="124"/>
      <c r="D152" s="124"/>
      <c r="E152" s="124"/>
      <c r="F152" s="124"/>
      <c r="G152" s="124"/>
      <c r="H152" s="124"/>
      <c r="I152" s="124"/>
      <c r="J152" s="124"/>
      <c r="K152" s="124"/>
      <c r="L152" s="124"/>
      <c r="M152" s="125">
        <f t="shared" si="24"/>
        <v>0</v>
      </c>
      <c r="N152" s="123"/>
    </row>
    <row r="153" spans="1:14" customFormat="1" ht="29.25" customHeight="1" x14ac:dyDescent="0.25">
      <c r="A153" s="32">
        <v>354</v>
      </c>
      <c r="B153" s="29" t="s">
        <v>195</v>
      </c>
      <c r="C153" s="124"/>
      <c r="D153" s="124"/>
      <c r="E153" s="124"/>
      <c r="F153" s="124"/>
      <c r="G153" s="124"/>
      <c r="H153" s="124"/>
      <c r="I153" s="124"/>
      <c r="J153" s="124"/>
      <c r="K153" s="124"/>
      <c r="L153" s="124"/>
      <c r="M153" s="125">
        <f t="shared" si="24"/>
        <v>0</v>
      </c>
      <c r="N153" s="123"/>
    </row>
    <row r="154" spans="1:14" customFormat="1" ht="25.5" customHeight="1" x14ac:dyDescent="0.25">
      <c r="A154" s="32">
        <v>355</v>
      </c>
      <c r="B154" s="29" t="s">
        <v>196</v>
      </c>
      <c r="C154" s="124"/>
      <c r="D154" s="124"/>
      <c r="E154" s="124"/>
      <c r="F154" s="124"/>
      <c r="G154" s="124"/>
      <c r="H154" s="124"/>
      <c r="I154" s="124"/>
      <c r="J154" s="124"/>
      <c r="K154" s="124"/>
      <c r="L154" s="124"/>
      <c r="M154" s="125">
        <f t="shared" si="24"/>
        <v>0</v>
      </c>
      <c r="N154" s="123"/>
    </row>
    <row r="155" spans="1:14" customFormat="1" ht="28.9" customHeight="1" x14ac:dyDescent="0.25">
      <c r="A155" s="32">
        <v>356</v>
      </c>
      <c r="B155" s="29" t="s">
        <v>197</v>
      </c>
      <c r="C155" s="124"/>
      <c r="D155" s="124"/>
      <c r="E155" s="124"/>
      <c r="F155" s="124"/>
      <c r="G155" s="124"/>
      <c r="H155" s="124"/>
      <c r="I155" s="124"/>
      <c r="J155" s="124"/>
      <c r="K155" s="124"/>
      <c r="L155" s="124"/>
      <c r="M155" s="125">
        <f t="shared" si="24"/>
        <v>0</v>
      </c>
      <c r="N155" s="123"/>
    </row>
    <row r="156" spans="1:14" customFormat="1" ht="25.5" x14ac:dyDescent="0.25">
      <c r="A156" s="32">
        <v>357</v>
      </c>
      <c r="B156" s="29" t="s">
        <v>198</v>
      </c>
      <c r="C156" s="124"/>
      <c r="D156" s="124"/>
      <c r="E156" s="124"/>
      <c r="F156" s="124"/>
      <c r="G156" s="124"/>
      <c r="H156" s="124"/>
      <c r="I156" s="124"/>
      <c r="J156" s="124"/>
      <c r="K156" s="124"/>
      <c r="L156" s="124"/>
      <c r="M156" s="125">
        <f t="shared" si="24"/>
        <v>0</v>
      </c>
      <c r="N156" s="123"/>
    </row>
    <row r="157" spans="1:14" customFormat="1" ht="25.5" customHeight="1" x14ac:dyDescent="0.25">
      <c r="A157" s="32">
        <v>358</v>
      </c>
      <c r="B157" s="29" t="s">
        <v>199</v>
      </c>
      <c r="C157" s="124"/>
      <c r="D157" s="124"/>
      <c r="E157" s="124"/>
      <c r="F157" s="124"/>
      <c r="G157" s="124"/>
      <c r="H157" s="124"/>
      <c r="I157" s="124"/>
      <c r="J157" s="124"/>
      <c r="K157" s="124"/>
      <c r="L157" s="124"/>
      <c r="M157" s="125">
        <f t="shared" si="24"/>
        <v>0</v>
      </c>
      <c r="N157" s="123"/>
    </row>
    <row r="158" spans="1:14" customFormat="1" ht="25.5" customHeight="1" x14ac:dyDescent="0.25">
      <c r="A158" s="32">
        <v>359</v>
      </c>
      <c r="B158" s="29" t="s">
        <v>200</v>
      </c>
      <c r="C158" s="124"/>
      <c r="D158" s="124"/>
      <c r="E158" s="124"/>
      <c r="F158" s="124"/>
      <c r="G158" s="124"/>
      <c r="H158" s="124"/>
      <c r="I158" s="124"/>
      <c r="J158" s="124"/>
      <c r="K158" s="124"/>
      <c r="L158" s="124"/>
      <c r="M158" s="125">
        <f t="shared" si="24"/>
        <v>0</v>
      </c>
      <c r="N158" s="123"/>
    </row>
    <row r="159" spans="1:14" customFormat="1" ht="25.5" customHeight="1" x14ac:dyDescent="0.25">
      <c r="A159" s="26">
        <v>3600</v>
      </c>
      <c r="B159" s="27" t="s">
        <v>201</v>
      </c>
      <c r="C159" s="122">
        <f t="shared" ref="C159:N159" si="27">SUM(C160:C166)</f>
        <v>0</v>
      </c>
      <c r="D159" s="122">
        <f>SUM(D160:D166)</f>
        <v>0</v>
      </c>
      <c r="E159" s="122">
        <f t="shared" si="27"/>
        <v>0</v>
      </c>
      <c r="F159" s="122">
        <f t="shared" si="27"/>
        <v>15000</v>
      </c>
      <c r="G159" s="122">
        <f t="shared" si="27"/>
        <v>0</v>
      </c>
      <c r="H159" s="122">
        <f t="shared" si="27"/>
        <v>0</v>
      </c>
      <c r="I159" s="122">
        <f t="shared" si="27"/>
        <v>0</v>
      </c>
      <c r="J159" s="122">
        <f t="shared" si="27"/>
        <v>0</v>
      </c>
      <c r="K159" s="122">
        <f t="shared" si="27"/>
        <v>0</v>
      </c>
      <c r="L159" s="122">
        <f t="shared" si="27"/>
        <v>0</v>
      </c>
      <c r="M159" s="122">
        <f t="shared" si="24"/>
        <v>15000</v>
      </c>
      <c r="N159" s="128">
        <f t="shared" si="27"/>
        <v>0</v>
      </c>
    </row>
    <row r="160" spans="1:14" customFormat="1" ht="29.25" customHeight="1" x14ac:dyDescent="0.25">
      <c r="A160" s="32">
        <v>361</v>
      </c>
      <c r="B160" s="29" t="s">
        <v>202</v>
      </c>
      <c r="C160" s="124"/>
      <c r="D160" s="124"/>
      <c r="E160" s="124"/>
      <c r="F160" s="124">
        <v>15000</v>
      </c>
      <c r="G160" s="124"/>
      <c r="H160" s="124"/>
      <c r="I160" s="124"/>
      <c r="J160" s="124"/>
      <c r="K160" s="124"/>
      <c r="L160" s="124"/>
      <c r="M160" s="125">
        <f t="shared" si="24"/>
        <v>15000</v>
      </c>
      <c r="N160" s="123"/>
    </row>
    <row r="161" spans="1:14" customFormat="1" ht="34.5" customHeight="1" x14ac:dyDescent="0.25">
      <c r="A161" s="32">
        <v>362</v>
      </c>
      <c r="B161" s="29" t="s">
        <v>203</v>
      </c>
      <c r="C161" s="124"/>
      <c r="D161" s="124"/>
      <c r="E161" s="124"/>
      <c r="F161" s="124"/>
      <c r="G161" s="124"/>
      <c r="H161" s="124"/>
      <c r="I161" s="124"/>
      <c r="J161" s="124"/>
      <c r="K161" s="124"/>
      <c r="L161" s="124"/>
      <c r="M161" s="125">
        <f t="shared" si="24"/>
        <v>0</v>
      </c>
      <c r="N161" s="123"/>
    </row>
    <row r="162" spans="1:14" customFormat="1" ht="29.25" customHeight="1" x14ac:dyDescent="0.25">
      <c r="A162" s="32">
        <v>363</v>
      </c>
      <c r="B162" s="29" t="s">
        <v>204</v>
      </c>
      <c r="C162" s="124"/>
      <c r="D162" s="124"/>
      <c r="E162" s="124"/>
      <c r="F162" s="124"/>
      <c r="G162" s="124"/>
      <c r="H162" s="124"/>
      <c r="I162" s="124"/>
      <c r="J162" s="124"/>
      <c r="K162" s="124"/>
      <c r="L162" s="124"/>
      <c r="M162" s="125">
        <f t="shared" si="24"/>
        <v>0</v>
      </c>
      <c r="N162" s="123"/>
    </row>
    <row r="163" spans="1:14" customFormat="1" ht="25.5" customHeight="1" x14ac:dyDescent="0.25">
      <c r="A163" s="32">
        <v>364</v>
      </c>
      <c r="B163" s="29" t="s">
        <v>205</v>
      </c>
      <c r="C163" s="124"/>
      <c r="D163" s="124"/>
      <c r="E163" s="124"/>
      <c r="F163" s="124"/>
      <c r="G163" s="124"/>
      <c r="H163" s="124"/>
      <c r="I163" s="124"/>
      <c r="J163" s="124"/>
      <c r="K163" s="124"/>
      <c r="L163" s="124"/>
      <c r="M163" s="125">
        <f t="shared" si="24"/>
        <v>0</v>
      </c>
      <c r="N163" s="123"/>
    </row>
    <row r="164" spans="1:14" customFormat="1" ht="25.5" customHeight="1" x14ac:dyDescent="0.25">
      <c r="A164" s="32">
        <v>365</v>
      </c>
      <c r="B164" s="29" t="s">
        <v>206</v>
      </c>
      <c r="C164" s="124"/>
      <c r="D164" s="124"/>
      <c r="E164" s="124"/>
      <c r="F164" s="124"/>
      <c r="G164" s="124"/>
      <c r="H164" s="124"/>
      <c r="I164" s="124"/>
      <c r="J164" s="124"/>
      <c r="K164" s="124"/>
      <c r="L164" s="124"/>
      <c r="M164" s="125">
        <f t="shared" si="24"/>
        <v>0</v>
      </c>
      <c r="N164" s="123"/>
    </row>
    <row r="165" spans="1:14" customFormat="1" ht="25.5" x14ac:dyDescent="0.25">
      <c r="A165" s="32">
        <v>366</v>
      </c>
      <c r="B165" s="29" t="s">
        <v>207</v>
      </c>
      <c r="C165" s="124"/>
      <c r="D165" s="124"/>
      <c r="E165" s="124"/>
      <c r="F165" s="124"/>
      <c r="G165" s="124"/>
      <c r="H165" s="124"/>
      <c r="I165" s="124"/>
      <c r="J165" s="124"/>
      <c r="K165" s="124"/>
      <c r="L165" s="124"/>
      <c r="M165" s="125">
        <f t="shared" si="24"/>
        <v>0</v>
      </c>
      <c r="N165" s="123"/>
    </row>
    <row r="166" spans="1:14" customFormat="1" ht="25.5" customHeight="1" x14ac:dyDescent="0.25">
      <c r="A166" s="32">
        <v>369</v>
      </c>
      <c r="B166" s="29" t="s">
        <v>208</v>
      </c>
      <c r="C166" s="124"/>
      <c r="D166" s="124"/>
      <c r="E166" s="124"/>
      <c r="F166" s="124"/>
      <c r="G166" s="124"/>
      <c r="H166" s="124"/>
      <c r="I166" s="124"/>
      <c r="J166" s="124"/>
      <c r="K166" s="124"/>
      <c r="L166" s="124"/>
      <c r="M166" s="125">
        <f t="shared" si="24"/>
        <v>0</v>
      </c>
      <c r="N166" s="123"/>
    </row>
    <row r="167" spans="1:14" customFormat="1" ht="25.5" customHeight="1" x14ac:dyDescent="0.25">
      <c r="A167" s="26">
        <v>3700</v>
      </c>
      <c r="B167" s="27" t="s">
        <v>209</v>
      </c>
      <c r="C167" s="122">
        <f t="shared" ref="C167:N167" si="28">SUM(C168:C176)</f>
        <v>0</v>
      </c>
      <c r="D167" s="122">
        <f>SUM(D168:D176)</f>
        <v>0</v>
      </c>
      <c r="E167" s="122">
        <f t="shared" si="28"/>
        <v>0</v>
      </c>
      <c r="F167" s="122">
        <f t="shared" si="28"/>
        <v>63394</v>
      </c>
      <c r="G167" s="122">
        <f t="shared" si="28"/>
        <v>0</v>
      </c>
      <c r="H167" s="122">
        <f t="shared" si="28"/>
        <v>0</v>
      </c>
      <c r="I167" s="122">
        <f t="shared" si="28"/>
        <v>0</v>
      </c>
      <c r="J167" s="122">
        <f t="shared" si="28"/>
        <v>0</v>
      </c>
      <c r="K167" s="122">
        <f t="shared" si="28"/>
        <v>0</v>
      </c>
      <c r="L167" s="122">
        <f t="shared" si="28"/>
        <v>0</v>
      </c>
      <c r="M167" s="122">
        <f t="shared" si="24"/>
        <v>63394</v>
      </c>
      <c r="N167" s="128">
        <f t="shared" si="28"/>
        <v>0</v>
      </c>
    </row>
    <row r="168" spans="1:14" customFormat="1" ht="25.5" customHeight="1" x14ac:dyDescent="0.25">
      <c r="A168" s="32">
        <v>371</v>
      </c>
      <c r="B168" s="29" t="s">
        <v>210</v>
      </c>
      <c r="C168" s="124"/>
      <c r="D168" s="124"/>
      <c r="E168" s="124"/>
      <c r="F168" s="124"/>
      <c r="G168" s="124"/>
      <c r="H168" s="124"/>
      <c r="I168" s="124"/>
      <c r="J168" s="124"/>
      <c r="K168" s="124"/>
      <c r="L168" s="124"/>
      <c r="M168" s="125">
        <f t="shared" si="24"/>
        <v>0</v>
      </c>
      <c r="N168" s="123"/>
    </row>
    <row r="169" spans="1:14" customFormat="1" ht="25.5" customHeight="1" x14ac:dyDescent="0.25">
      <c r="A169" s="32">
        <v>372</v>
      </c>
      <c r="B169" s="29" t="s">
        <v>211</v>
      </c>
      <c r="C169" s="124"/>
      <c r="D169" s="124"/>
      <c r="E169" s="124"/>
      <c r="F169" s="124">
        <f>(14000*0.16)+14000</f>
        <v>16240</v>
      </c>
      <c r="G169" s="124"/>
      <c r="H169" s="124"/>
      <c r="I169" s="124"/>
      <c r="J169" s="124"/>
      <c r="K169" s="124"/>
      <c r="L169" s="124"/>
      <c r="M169" s="125">
        <f t="shared" si="24"/>
        <v>16240</v>
      </c>
      <c r="N169" s="123"/>
    </row>
    <row r="170" spans="1:14" customFormat="1" ht="25.5" customHeight="1" x14ac:dyDescent="0.25">
      <c r="A170" s="32">
        <v>373</v>
      </c>
      <c r="B170" s="29" t="s">
        <v>212</v>
      </c>
      <c r="C170" s="124"/>
      <c r="D170" s="124"/>
      <c r="E170" s="124"/>
      <c r="F170" s="124"/>
      <c r="G170" s="124"/>
      <c r="H170" s="124"/>
      <c r="I170" s="124"/>
      <c r="J170" s="124"/>
      <c r="K170" s="124"/>
      <c r="L170" s="124"/>
      <c r="M170" s="125">
        <f t="shared" si="24"/>
        <v>0</v>
      </c>
      <c r="N170" s="123"/>
    </row>
    <row r="171" spans="1:14" customFormat="1" ht="25.5" customHeight="1" x14ac:dyDescent="0.25">
      <c r="A171" s="32">
        <v>374</v>
      </c>
      <c r="B171" s="29" t="s">
        <v>213</v>
      </c>
      <c r="C171" s="124"/>
      <c r="D171" s="124"/>
      <c r="E171" s="124"/>
      <c r="F171" s="124"/>
      <c r="G171" s="124"/>
      <c r="H171" s="124"/>
      <c r="I171" s="124"/>
      <c r="J171" s="124"/>
      <c r="K171" s="124"/>
      <c r="L171" s="124"/>
      <c r="M171" s="125">
        <f t="shared" si="24"/>
        <v>0</v>
      </c>
      <c r="N171" s="123"/>
    </row>
    <row r="172" spans="1:14" customFormat="1" ht="25.5" customHeight="1" x14ac:dyDescent="0.25">
      <c r="A172" s="32">
        <v>375</v>
      </c>
      <c r="B172" s="29" t="s">
        <v>214</v>
      </c>
      <c r="C172" s="124"/>
      <c r="D172" s="124"/>
      <c r="E172" s="124"/>
      <c r="F172" s="124">
        <f>(40650*0.16)+40650</f>
        <v>47154</v>
      </c>
      <c r="G172" s="124"/>
      <c r="H172" s="124"/>
      <c r="I172" s="124"/>
      <c r="J172" s="124"/>
      <c r="K172" s="124"/>
      <c r="L172" s="124"/>
      <c r="M172" s="125">
        <f t="shared" si="24"/>
        <v>47154</v>
      </c>
      <c r="N172" s="123"/>
    </row>
    <row r="173" spans="1:14" customFormat="1" ht="25.5" customHeight="1" x14ac:dyDescent="0.25">
      <c r="A173" s="32">
        <v>376</v>
      </c>
      <c r="B173" s="29" t="s">
        <v>215</v>
      </c>
      <c r="C173" s="124"/>
      <c r="D173" s="124"/>
      <c r="E173" s="124"/>
      <c r="F173" s="124"/>
      <c r="G173" s="124"/>
      <c r="H173" s="124"/>
      <c r="I173" s="124"/>
      <c r="J173" s="124"/>
      <c r="K173" s="124"/>
      <c r="L173" s="124"/>
      <c r="M173" s="125">
        <f t="shared" si="24"/>
        <v>0</v>
      </c>
      <c r="N173" s="123"/>
    </row>
    <row r="174" spans="1:14" customFormat="1" ht="25.5" customHeight="1" x14ac:dyDescent="0.25">
      <c r="A174" s="32">
        <v>377</v>
      </c>
      <c r="B174" s="29" t="s">
        <v>216</v>
      </c>
      <c r="C174" s="124"/>
      <c r="D174" s="124"/>
      <c r="E174" s="124"/>
      <c r="F174" s="124"/>
      <c r="G174" s="124"/>
      <c r="H174" s="124"/>
      <c r="I174" s="124"/>
      <c r="J174" s="124"/>
      <c r="K174" s="124"/>
      <c r="L174" s="124"/>
      <c r="M174" s="125">
        <f t="shared" si="24"/>
        <v>0</v>
      </c>
      <c r="N174" s="123"/>
    </row>
    <row r="175" spans="1:14" customFormat="1" ht="25.5" customHeight="1" x14ac:dyDescent="0.25">
      <c r="A175" s="32">
        <v>378</v>
      </c>
      <c r="B175" s="29" t="s">
        <v>217</v>
      </c>
      <c r="C175" s="124"/>
      <c r="D175" s="124"/>
      <c r="E175" s="124"/>
      <c r="F175" s="124"/>
      <c r="G175" s="124"/>
      <c r="H175" s="124"/>
      <c r="I175" s="124"/>
      <c r="J175" s="124"/>
      <c r="K175" s="124"/>
      <c r="L175" s="124"/>
      <c r="M175" s="125">
        <f t="shared" si="24"/>
        <v>0</v>
      </c>
      <c r="N175" s="123"/>
    </row>
    <row r="176" spans="1:14" customFormat="1" ht="25.5" customHeight="1" x14ac:dyDescent="0.25">
      <c r="A176" s="32">
        <v>379</v>
      </c>
      <c r="B176" s="29" t="s">
        <v>218</v>
      </c>
      <c r="C176" s="124"/>
      <c r="D176" s="124"/>
      <c r="E176" s="124"/>
      <c r="F176" s="124"/>
      <c r="G176" s="124"/>
      <c r="H176" s="124"/>
      <c r="I176" s="124"/>
      <c r="J176" s="124"/>
      <c r="K176" s="124"/>
      <c r="L176" s="124"/>
      <c r="M176" s="125">
        <f t="shared" si="24"/>
        <v>0</v>
      </c>
      <c r="N176" s="123"/>
    </row>
    <row r="177" spans="1:14" customFormat="1" ht="25.5" customHeight="1" x14ac:dyDescent="0.25">
      <c r="A177" s="26">
        <v>3800</v>
      </c>
      <c r="B177" s="27" t="s">
        <v>219</v>
      </c>
      <c r="C177" s="122">
        <f t="shared" ref="C177:N177" si="29">SUM(C178:C182)</f>
        <v>0</v>
      </c>
      <c r="D177" s="122">
        <f>SUM(D178:D182)</f>
        <v>0</v>
      </c>
      <c r="E177" s="122">
        <f t="shared" si="29"/>
        <v>0</v>
      </c>
      <c r="F177" s="122">
        <f t="shared" si="29"/>
        <v>3484544</v>
      </c>
      <c r="G177" s="122">
        <f t="shared" si="29"/>
        <v>0</v>
      </c>
      <c r="H177" s="122">
        <f t="shared" si="29"/>
        <v>0</v>
      </c>
      <c r="I177" s="122">
        <f t="shared" si="29"/>
        <v>0</v>
      </c>
      <c r="J177" s="122">
        <f t="shared" si="29"/>
        <v>0</v>
      </c>
      <c r="K177" s="122">
        <f t="shared" si="29"/>
        <v>0</v>
      </c>
      <c r="L177" s="122">
        <f t="shared" si="29"/>
        <v>0</v>
      </c>
      <c r="M177" s="122">
        <f t="shared" si="24"/>
        <v>3484544</v>
      </c>
      <c r="N177" s="128">
        <f t="shared" si="29"/>
        <v>0</v>
      </c>
    </row>
    <row r="178" spans="1:14" customFormat="1" ht="25.5" customHeight="1" x14ac:dyDescent="0.25">
      <c r="A178" s="32">
        <v>381</v>
      </c>
      <c r="B178" s="29" t="s">
        <v>220</v>
      </c>
      <c r="C178" s="124"/>
      <c r="D178" s="124"/>
      <c r="E178" s="124"/>
      <c r="F178" s="124"/>
      <c r="G178" s="124"/>
      <c r="H178" s="124"/>
      <c r="I178" s="124"/>
      <c r="J178" s="124"/>
      <c r="K178" s="124"/>
      <c r="L178" s="124"/>
      <c r="M178" s="125">
        <f t="shared" si="24"/>
        <v>0</v>
      </c>
      <c r="N178" s="123"/>
    </row>
    <row r="179" spans="1:14" customFormat="1" ht="25.5" customHeight="1" x14ac:dyDescent="0.25">
      <c r="A179" s="32">
        <v>382</v>
      </c>
      <c r="B179" s="29" t="s">
        <v>221</v>
      </c>
      <c r="C179" s="124"/>
      <c r="D179" s="124"/>
      <c r="E179" s="124"/>
      <c r="F179" s="124">
        <v>3484544</v>
      </c>
      <c r="G179" s="124"/>
      <c r="H179" s="124"/>
      <c r="I179" s="124"/>
      <c r="J179" s="124"/>
      <c r="K179" s="124"/>
      <c r="L179" s="124"/>
      <c r="M179" s="125">
        <f t="shared" si="24"/>
        <v>3484544</v>
      </c>
      <c r="N179" s="123"/>
    </row>
    <row r="180" spans="1:14" customFormat="1" ht="25.5" customHeight="1" x14ac:dyDescent="0.25">
      <c r="A180" s="32">
        <v>383</v>
      </c>
      <c r="B180" s="29" t="s">
        <v>222</v>
      </c>
      <c r="C180" s="124"/>
      <c r="D180" s="124"/>
      <c r="E180" s="124"/>
      <c r="F180" s="124"/>
      <c r="G180" s="124"/>
      <c r="H180" s="124"/>
      <c r="I180" s="124"/>
      <c r="J180" s="124"/>
      <c r="K180" s="124"/>
      <c r="L180" s="124"/>
      <c r="M180" s="125">
        <f t="shared" si="24"/>
        <v>0</v>
      </c>
      <c r="N180" s="123"/>
    </row>
    <row r="181" spans="1:14" customFormat="1" ht="25.5" customHeight="1" x14ac:dyDescent="0.25">
      <c r="A181" s="32">
        <v>384</v>
      </c>
      <c r="B181" s="29" t="s">
        <v>223</v>
      </c>
      <c r="C181" s="124"/>
      <c r="D181" s="124"/>
      <c r="E181" s="124"/>
      <c r="F181" s="124"/>
      <c r="G181" s="124"/>
      <c r="H181" s="124"/>
      <c r="I181" s="124"/>
      <c r="J181" s="124"/>
      <c r="K181" s="124"/>
      <c r="L181" s="124"/>
      <c r="M181" s="125">
        <f t="shared" si="24"/>
        <v>0</v>
      </c>
      <c r="N181" s="123"/>
    </row>
    <row r="182" spans="1:14" customFormat="1" ht="25.5" customHeight="1" x14ac:dyDescent="0.25">
      <c r="A182" s="32">
        <v>385</v>
      </c>
      <c r="B182" s="29" t="s">
        <v>224</v>
      </c>
      <c r="C182" s="124"/>
      <c r="D182" s="124"/>
      <c r="E182" s="124"/>
      <c r="F182" s="124"/>
      <c r="G182" s="124"/>
      <c r="H182" s="124"/>
      <c r="I182" s="124"/>
      <c r="J182" s="124"/>
      <c r="K182" s="124"/>
      <c r="L182" s="124"/>
      <c r="M182" s="125">
        <f t="shared" si="24"/>
        <v>0</v>
      </c>
      <c r="N182" s="123"/>
    </row>
    <row r="183" spans="1:14" customFormat="1" ht="25.5" customHeight="1" x14ac:dyDescent="0.25">
      <c r="A183" s="26">
        <v>3900</v>
      </c>
      <c r="B183" s="27" t="s">
        <v>225</v>
      </c>
      <c r="C183" s="122">
        <f t="shared" ref="C183:N183" si="30">SUM(C184:C192)</f>
        <v>0</v>
      </c>
      <c r="D183" s="122">
        <f>SUM(D184:D192)</f>
        <v>0</v>
      </c>
      <c r="E183" s="122">
        <f t="shared" si="30"/>
        <v>0</v>
      </c>
      <c r="F183" s="122">
        <f t="shared" si="30"/>
        <v>0</v>
      </c>
      <c r="G183" s="122">
        <f t="shared" si="30"/>
        <v>0</v>
      </c>
      <c r="H183" s="122">
        <f t="shared" si="30"/>
        <v>0</v>
      </c>
      <c r="I183" s="122">
        <f t="shared" si="30"/>
        <v>0</v>
      </c>
      <c r="J183" s="122">
        <f t="shared" si="30"/>
        <v>0</v>
      </c>
      <c r="K183" s="122">
        <f t="shared" si="30"/>
        <v>0</v>
      </c>
      <c r="L183" s="122">
        <f t="shared" si="30"/>
        <v>0</v>
      </c>
      <c r="M183" s="122">
        <f t="shared" si="24"/>
        <v>0</v>
      </c>
      <c r="N183" s="128">
        <f t="shared" si="30"/>
        <v>0</v>
      </c>
    </row>
    <row r="184" spans="1:14" customFormat="1" ht="25.5" customHeight="1" x14ac:dyDescent="0.25">
      <c r="A184" s="32">
        <v>391</v>
      </c>
      <c r="B184" s="29" t="s">
        <v>226</v>
      </c>
      <c r="C184" s="124"/>
      <c r="D184" s="124"/>
      <c r="E184" s="124"/>
      <c r="F184" s="124"/>
      <c r="G184" s="124"/>
      <c r="H184" s="124"/>
      <c r="I184" s="124"/>
      <c r="J184" s="124"/>
      <c r="K184" s="124"/>
      <c r="L184" s="124"/>
      <c r="M184" s="125">
        <f t="shared" si="24"/>
        <v>0</v>
      </c>
      <c r="N184" s="123"/>
    </row>
    <row r="185" spans="1:14" customFormat="1" ht="25.5" customHeight="1" x14ac:dyDescent="0.25">
      <c r="A185" s="32">
        <v>392</v>
      </c>
      <c r="B185" s="29" t="s">
        <v>227</v>
      </c>
      <c r="C185" s="124"/>
      <c r="D185" s="124"/>
      <c r="E185" s="124"/>
      <c r="F185" s="124"/>
      <c r="G185" s="124"/>
      <c r="H185" s="124"/>
      <c r="I185" s="124"/>
      <c r="J185" s="124"/>
      <c r="K185" s="124"/>
      <c r="L185" s="124"/>
      <c r="M185" s="125">
        <f t="shared" si="24"/>
        <v>0</v>
      </c>
      <c r="N185" s="123"/>
    </row>
    <row r="186" spans="1:14" customFormat="1" ht="25.5" customHeight="1" x14ac:dyDescent="0.25">
      <c r="A186" s="32">
        <v>393</v>
      </c>
      <c r="B186" s="29" t="s">
        <v>228</v>
      </c>
      <c r="C186" s="124"/>
      <c r="D186" s="124"/>
      <c r="E186" s="124"/>
      <c r="F186" s="124"/>
      <c r="G186" s="124"/>
      <c r="H186" s="124"/>
      <c r="I186" s="124"/>
      <c r="J186" s="124"/>
      <c r="K186" s="124"/>
      <c r="L186" s="124"/>
      <c r="M186" s="125">
        <f t="shared" si="24"/>
        <v>0</v>
      </c>
      <c r="N186" s="123"/>
    </row>
    <row r="187" spans="1:14" customFormat="1" ht="25.5" customHeight="1" x14ac:dyDescent="0.25">
      <c r="A187" s="32">
        <v>394</v>
      </c>
      <c r="B187" s="29" t="s">
        <v>229</v>
      </c>
      <c r="C187" s="124"/>
      <c r="D187" s="124"/>
      <c r="E187" s="124"/>
      <c r="F187" s="124"/>
      <c r="G187" s="124"/>
      <c r="H187" s="124"/>
      <c r="I187" s="124"/>
      <c r="J187" s="124"/>
      <c r="K187" s="124"/>
      <c r="L187" s="124"/>
      <c r="M187" s="125">
        <f t="shared" si="24"/>
        <v>0</v>
      </c>
      <c r="N187" s="123"/>
    </row>
    <row r="188" spans="1:14" customFormat="1" ht="25.5" customHeight="1" x14ac:dyDescent="0.25">
      <c r="A188" s="32">
        <v>395</v>
      </c>
      <c r="B188" s="29" t="s">
        <v>230</v>
      </c>
      <c r="C188" s="124"/>
      <c r="D188" s="124"/>
      <c r="E188" s="124"/>
      <c r="F188" s="124"/>
      <c r="G188" s="124"/>
      <c r="H188" s="124"/>
      <c r="I188" s="124"/>
      <c r="J188" s="124"/>
      <c r="K188" s="124"/>
      <c r="L188" s="124"/>
      <c r="M188" s="125">
        <f t="shared" si="24"/>
        <v>0</v>
      </c>
      <c r="N188" s="123"/>
    </row>
    <row r="189" spans="1:14" customFormat="1" ht="25.5" customHeight="1" x14ac:dyDescent="0.25">
      <c r="A189" s="32">
        <v>396</v>
      </c>
      <c r="B189" s="29" t="s">
        <v>231</v>
      </c>
      <c r="C189" s="124"/>
      <c r="D189" s="124"/>
      <c r="E189" s="124"/>
      <c r="F189" s="124"/>
      <c r="G189" s="124"/>
      <c r="H189" s="124"/>
      <c r="I189" s="124"/>
      <c r="J189" s="124"/>
      <c r="K189" s="124"/>
      <c r="L189" s="124"/>
      <c r="M189" s="125">
        <f t="shared" si="24"/>
        <v>0</v>
      </c>
      <c r="N189" s="123"/>
    </row>
    <row r="190" spans="1:14" customFormat="1" ht="25.5" customHeight="1" x14ac:dyDescent="0.25">
      <c r="A190" s="32">
        <v>397</v>
      </c>
      <c r="B190" s="29" t="s">
        <v>232</v>
      </c>
      <c r="C190" s="124"/>
      <c r="D190" s="124"/>
      <c r="E190" s="124"/>
      <c r="F190" s="124"/>
      <c r="G190" s="124"/>
      <c r="H190" s="124"/>
      <c r="I190" s="124"/>
      <c r="J190" s="124"/>
      <c r="K190" s="124"/>
      <c r="L190" s="124"/>
      <c r="M190" s="125">
        <f t="shared" si="24"/>
        <v>0</v>
      </c>
      <c r="N190" s="123"/>
    </row>
    <row r="191" spans="1:14" customFormat="1" ht="25.5" x14ac:dyDescent="0.25">
      <c r="A191" s="32">
        <v>398</v>
      </c>
      <c r="B191" s="29" t="s">
        <v>233</v>
      </c>
      <c r="C191" s="124"/>
      <c r="D191" s="124"/>
      <c r="E191" s="124"/>
      <c r="F191" s="124"/>
      <c r="G191" s="124"/>
      <c r="H191" s="124"/>
      <c r="I191" s="124"/>
      <c r="J191" s="124"/>
      <c r="K191" s="124"/>
      <c r="L191" s="124"/>
      <c r="M191" s="125">
        <f t="shared" si="24"/>
        <v>0</v>
      </c>
      <c r="N191" s="123"/>
    </row>
    <row r="192" spans="1:14" customFormat="1" ht="25.5" customHeight="1" x14ac:dyDescent="0.25">
      <c r="A192" s="32">
        <v>399</v>
      </c>
      <c r="B192" s="29" t="s">
        <v>234</v>
      </c>
      <c r="C192" s="124"/>
      <c r="D192" s="124"/>
      <c r="E192" s="124"/>
      <c r="F192" s="124"/>
      <c r="G192" s="124"/>
      <c r="H192" s="124"/>
      <c r="I192" s="124"/>
      <c r="J192" s="124"/>
      <c r="K192" s="124"/>
      <c r="L192" s="124"/>
      <c r="M192" s="125">
        <f t="shared" si="24"/>
        <v>0</v>
      </c>
      <c r="N192" s="123"/>
    </row>
    <row r="193" spans="1:14" s="62" customFormat="1" ht="31.5" x14ac:dyDescent="0.25">
      <c r="A193" s="57">
        <v>4000</v>
      </c>
      <c r="B193" s="58" t="s">
        <v>235</v>
      </c>
      <c r="C193" s="129">
        <f t="shared" ref="C193:N193" si="31">C194+C204+C210+C220+C229+C233+C249+C241+C243</f>
        <v>0</v>
      </c>
      <c r="D193" s="129">
        <f>D194+D204+D210+D220+D229+D233+D249+D241+D243</f>
        <v>0</v>
      </c>
      <c r="E193" s="129">
        <f t="shared" si="31"/>
        <v>0</v>
      </c>
      <c r="F193" s="129">
        <f t="shared" si="31"/>
        <v>0</v>
      </c>
      <c r="G193" s="129">
        <f t="shared" si="31"/>
        <v>0</v>
      </c>
      <c r="H193" s="129">
        <f t="shared" si="31"/>
        <v>0</v>
      </c>
      <c r="I193" s="129">
        <f t="shared" si="31"/>
        <v>0</v>
      </c>
      <c r="J193" s="129">
        <f t="shared" si="31"/>
        <v>0</v>
      </c>
      <c r="K193" s="129">
        <f t="shared" si="31"/>
        <v>0</v>
      </c>
      <c r="L193" s="129">
        <f t="shared" si="31"/>
        <v>0</v>
      </c>
      <c r="M193" s="129">
        <f t="shared" si="24"/>
        <v>0</v>
      </c>
      <c r="N193" s="130">
        <f t="shared" si="31"/>
        <v>0</v>
      </c>
    </row>
    <row r="194" spans="1:14" customFormat="1" ht="30" x14ac:dyDescent="0.25">
      <c r="A194" s="33">
        <v>4100</v>
      </c>
      <c r="B194" s="30" t="s">
        <v>43</v>
      </c>
      <c r="C194" s="122">
        <f>SUM(C195:C203)</f>
        <v>0</v>
      </c>
      <c r="D194" s="122">
        <f>SUM(D195:D203)</f>
        <v>0</v>
      </c>
      <c r="E194" s="122">
        <f t="shared" ref="E194:N194" si="32">SUM(E195:E203)</f>
        <v>0</v>
      </c>
      <c r="F194" s="122">
        <f t="shared" si="32"/>
        <v>0</v>
      </c>
      <c r="G194" s="122">
        <f t="shared" si="32"/>
        <v>0</v>
      </c>
      <c r="H194" s="122">
        <f t="shared" si="32"/>
        <v>0</v>
      </c>
      <c r="I194" s="122">
        <f t="shared" si="32"/>
        <v>0</v>
      </c>
      <c r="J194" s="122">
        <f t="shared" si="32"/>
        <v>0</v>
      </c>
      <c r="K194" s="122">
        <f t="shared" si="32"/>
        <v>0</v>
      </c>
      <c r="L194" s="122">
        <f t="shared" si="32"/>
        <v>0</v>
      </c>
      <c r="M194" s="122">
        <f t="shared" si="24"/>
        <v>0</v>
      </c>
      <c r="N194" s="128">
        <f t="shared" si="32"/>
        <v>0</v>
      </c>
    </row>
    <row r="195" spans="1:14" customFormat="1" ht="25.5" customHeight="1" x14ac:dyDescent="0.25">
      <c r="A195" s="32">
        <v>411</v>
      </c>
      <c r="B195" s="29" t="s">
        <v>236</v>
      </c>
      <c r="C195" s="124"/>
      <c r="D195" s="124"/>
      <c r="E195" s="124"/>
      <c r="F195" s="124"/>
      <c r="G195" s="124"/>
      <c r="H195" s="124"/>
      <c r="I195" s="124"/>
      <c r="J195" s="124"/>
      <c r="K195" s="124"/>
      <c r="L195" s="124"/>
      <c r="M195" s="125">
        <f t="shared" si="24"/>
        <v>0</v>
      </c>
      <c r="N195" s="123"/>
    </row>
    <row r="196" spans="1:14" customFormat="1" ht="25.5" customHeight="1" x14ac:dyDescent="0.25">
      <c r="A196" s="32">
        <v>412</v>
      </c>
      <c r="B196" s="29" t="s">
        <v>237</v>
      </c>
      <c r="C196" s="124"/>
      <c r="D196" s="124"/>
      <c r="E196" s="124"/>
      <c r="F196" s="124"/>
      <c r="G196" s="124"/>
      <c r="H196" s="124"/>
      <c r="I196" s="124"/>
      <c r="J196" s="124"/>
      <c r="K196" s="124"/>
      <c r="L196" s="124"/>
      <c r="M196" s="125">
        <f t="shared" si="24"/>
        <v>0</v>
      </c>
      <c r="N196" s="123"/>
    </row>
    <row r="197" spans="1:14" customFormat="1" ht="25.5" customHeight="1" x14ac:dyDescent="0.25">
      <c r="A197" s="32">
        <v>413</v>
      </c>
      <c r="B197" s="29" t="s">
        <v>238</v>
      </c>
      <c r="C197" s="124"/>
      <c r="D197" s="124"/>
      <c r="E197" s="124"/>
      <c r="F197" s="124"/>
      <c r="G197" s="124"/>
      <c r="H197" s="124"/>
      <c r="I197" s="124"/>
      <c r="J197" s="124"/>
      <c r="K197" s="124"/>
      <c r="L197" s="124"/>
      <c r="M197" s="125">
        <f t="shared" si="24"/>
        <v>0</v>
      </c>
      <c r="N197" s="123"/>
    </row>
    <row r="198" spans="1:14" customFormat="1" ht="25.5" customHeight="1" x14ac:dyDescent="0.25">
      <c r="A198" s="32">
        <v>414</v>
      </c>
      <c r="B198" s="29" t="s">
        <v>239</v>
      </c>
      <c r="C198" s="124"/>
      <c r="D198" s="124"/>
      <c r="E198" s="124"/>
      <c r="F198" s="124"/>
      <c r="G198" s="124"/>
      <c r="H198" s="124"/>
      <c r="I198" s="124"/>
      <c r="J198" s="124"/>
      <c r="K198" s="124"/>
      <c r="L198" s="124"/>
      <c r="M198" s="125">
        <f t="shared" si="24"/>
        <v>0</v>
      </c>
      <c r="N198" s="123"/>
    </row>
    <row r="199" spans="1:14" customFormat="1" ht="42" customHeight="1" x14ac:dyDescent="0.25">
      <c r="A199" s="32">
        <v>415</v>
      </c>
      <c r="B199" s="29" t="s">
        <v>240</v>
      </c>
      <c r="C199" s="124"/>
      <c r="D199" s="124"/>
      <c r="E199" s="124"/>
      <c r="F199" s="124"/>
      <c r="G199" s="124"/>
      <c r="H199" s="124"/>
      <c r="I199" s="124"/>
      <c r="J199" s="124"/>
      <c r="K199" s="124"/>
      <c r="L199" s="124"/>
      <c r="M199" s="125">
        <f t="shared" ref="M199:M263" si="33">SUM(C199:L199)</f>
        <v>0</v>
      </c>
      <c r="N199" s="123"/>
    </row>
    <row r="200" spans="1:14" customFormat="1" ht="36.75" customHeight="1" x14ac:dyDescent="0.25">
      <c r="A200" s="32">
        <v>416</v>
      </c>
      <c r="B200" s="29" t="s">
        <v>241</v>
      </c>
      <c r="C200" s="124"/>
      <c r="D200" s="124"/>
      <c r="E200" s="124"/>
      <c r="F200" s="124"/>
      <c r="G200" s="124"/>
      <c r="H200" s="124"/>
      <c r="I200" s="124"/>
      <c r="J200" s="124"/>
      <c r="K200" s="124"/>
      <c r="L200" s="124"/>
      <c r="M200" s="125">
        <f t="shared" si="33"/>
        <v>0</v>
      </c>
      <c r="N200" s="123"/>
    </row>
    <row r="201" spans="1:14" customFormat="1" ht="42" customHeight="1" x14ac:dyDescent="0.25">
      <c r="A201" s="32">
        <v>417</v>
      </c>
      <c r="B201" s="29" t="s">
        <v>242</v>
      </c>
      <c r="C201" s="124"/>
      <c r="D201" s="124"/>
      <c r="E201" s="124"/>
      <c r="F201" s="124"/>
      <c r="G201" s="124"/>
      <c r="H201" s="124"/>
      <c r="I201" s="124"/>
      <c r="J201" s="124"/>
      <c r="K201" s="124"/>
      <c r="L201" s="124"/>
      <c r="M201" s="125">
        <f t="shared" si="33"/>
        <v>0</v>
      </c>
      <c r="N201" s="123"/>
    </row>
    <row r="202" spans="1:14" customFormat="1" ht="34.5" customHeight="1" x14ac:dyDescent="0.25">
      <c r="A202" s="32">
        <v>418</v>
      </c>
      <c r="B202" s="29" t="s">
        <v>243</v>
      </c>
      <c r="C202" s="124"/>
      <c r="D202" s="124"/>
      <c r="E202" s="124"/>
      <c r="F202" s="124"/>
      <c r="G202" s="124"/>
      <c r="H202" s="124"/>
      <c r="I202" s="124"/>
      <c r="J202" s="124"/>
      <c r="K202" s="124"/>
      <c r="L202" s="124"/>
      <c r="M202" s="125">
        <f t="shared" si="33"/>
        <v>0</v>
      </c>
      <c r="N202" s="123"/>
    </row>
    <row r="203" spans="1:14" customFormat="1" ht="34.5" customHeight="1" x14ac:dyDescent="0.25">
      <c r="A203" s="32">
        <v>419</v>
      </c>
      <c r="B203" s="29" t="s">
        <v>244</v>
      </c>
      <c r="C203" s="124"/>
      <c r="D203" s="124"/>
      <c r="E203" s="124"/>
      <c r="F203" s="124"/>
      <c r="G203" s="124"/>
      <c r="H203" s="124"/>
      <c r="I203" s="124"/>
      <c r="J203" s="124"/>
      <c r="K203" s="124"/>
      <c r="L203" s="124"/>
      <c r="M203" s="125">
        <f t="shared" si="33"/>
        <v>0</v>
      </c>
      <c r="N203" s="123"/>
    </row>
    <row r="204" spans="1:14" customFormat="1" ht="25.5" customHeight="1" x14ac:dyDescent="0.25">
      <c r="A204" s="26">
        <v>4200</v>
      </c>
      <c r="B204" s="27" t="s">
        <v>245</v>
      </c>
      <c r="C204" s="122">
        <f t="shared" ref="C204:L204" si="34">SUM(C205:C209)</f>
        <v>0</v>
      </c>
      <c r="D204" s="122">
        <f>SUM(D205:D209)</f>
        <v>0</v>
      </c>
      <c r="E204" s="122">
        <f t="shared" si="34"/>
        <v>0</v>
      </c>
      <c r="F204" s="122">
        <f t="shared" si="34"/>
        <v>0</v>
      </c>
      <c r="G204" s="122">
        <f t="shared" si="34"/>
        <v>0</v>
      </c>
      <c r="H204" s="122">
        <f t="shared" si="34"/>
        <v>0</v>
      </c>
      <c r="I204" s="122">
        <f t="shared" si="34"/>
        <v>0</v>
      </c>
      <c r="J204" s="122">
        <f t="shared" si="34"/>
        <v>0</v>
      </c>
      <c r="K204" s="122">
        <f t="shared" si="34"/>
        <v>0</v>
      </c>
      <c r="L204" s="122">
        <f t="shared" si="34"/>
        <v>0</v>
      </c>
      <c r="M204" s="122">
        <f t="shared" si="33"/>
        <v>0</v>
      </c>
      <c r="N204" s="127"/>
    </row>
    <row r="205" spans="1:14" customFormat="1" ht="25.5" x14ac:dyDescent="0.25">
      <c r="A205" s="32">
        <v>421</v>
      </c>
      <c r="B205" s="29" t="s">
        <v>246</v>
      </c>
      <c r="C205" s="124"/>
      <c r="D205" s="124"/>
      <c r="E205" s="124"/>
      <c r="F205" s="124"/>
      <c r="G205" s="124"/>
      <c r="H205" s="124"/>
      <c r="I205" s="124"/>
      <c r="J205" s="124"/>
      <c r="K205" s="124"/>
      <c r="L205" s="124"/>
      <c r="M205" s="125">
        <f t="shared" si="33"/>
        <v>0</v>
      </c>
      <c r="N205" s="123"/>
    </row>
    <row r="206" spans="1:14" customFormat="1" ht="26.25" customHeight="1" x14ac:dyDescent="0.25">
      <c r="A206" s="32">
        <v>422</v>
      </c>
      <c r="B206" s="29" t="s">
        <v>247</v>
      </c>
      <c r="C206" s="124"/>
      <c r="D206" s="124"/>
      <c r="E206" s="124"/>
      <c r="F206" s="124"/>
      <c r="G206" s="124"/>
      <c r="H206" s="124"/>
      <c r="I206" s="124"/>
      <c r="J206" s="124"/>
      <c r="K206" s="124"/>
      <c r="L206" s="124"/>
      <c r="M206" s="125">
        <f t="shared" si="33"/>
        <v>0</v>
      </c>
      <c r="N206" s="123"/>
    </row>
    <row r="207" spans="1:14" customFormat="1" ht="25.5" x14ac:dyDescent="0.25">
      <c r="A207" s="32">
        <v>423</v>
      </c>
      <c r="B207" s="29" t="s">
        <v>248</v>
      </c>
      <c r="C207" s="124"/>
      <c r="D207" s="124"/>
      <c r="E207" s="124"/>
      <c r="F207" s="124"/>
      <c r="G207" s="124"/>
      <c r="H207" s="124"/>
      <c r="I207" s="124"/>
      <c r="J207" s="124"/>
      <c r="K207" s="124"/>
      <c r="L207" s="124"/>
      <c r="M207" s="125">
        <f t="shared" si="33"/>
        <v>0</v>
      </c>
      <c r="N207" s="123"/>
    </row>
    <row r="208" spans="1:14" customFormat="1" ht="25.5" customHeight="1" x14ac:dyDescent="0.25">
      <c r="A208" s="32">
        <v>424</v>
      </c>
      <c r="B208" s="29" t="s">
        <v>249</v>
      </c>
      <c r="C208" s="124"/>
      <c r="D208" s="124"/>
      <c r="E208" s="124"/>
      <c r="F208" s="124"/>
      <c r="G208" s="124"/>
      <c r="H208" s="124"/>
      <c r="I208" s="124"/>
      <c r="J208" s="124"/>
      <c r="K208" s="124"/>
      <c r="L208" s="124"/>
      <c r="M208" s="125">
        <f t="shared" si="33"/>
        <v>0</v>
      </c>
      <c r="N208" s="123"/>
    </row>
    <row r="209" spans="1:14" customFormat="1" ht="25.9" customHeight="1" x14ac:dyDescent="0.25">
      <c r="A209" s="32">
        <v>425</v>
      </c>
      <c r="B209" s="29" t="s">
        <v>250</v>
      </c>
      <c r="C209" s="124"/>
      <c r="D209" s="124"/>
      <c r="E209" s="124"/>
      <c r="F209" s="124"/>
      <c r="G209" s="124"/>
      <c r="H209" s="124"/>
      <c r="I209" s="124"/>
      <c r="J209" s="124"/>
      <c r="K209" s="124"/>
      <c r="L209" s="124"/>
      <c r="M209" s="125">
        <f t="shared" si="33"/>
        <v>0</v>
      </c>
      <c r="N209" s="123"/>
    </row>
    <row r="210" spans="1:14" customFormat="1" ht="25.5" customHeight="1" x14ac:dyDescent="0.25">
      <c r="A210" s="26">
        <v>4300</v>
      </c>
      <c r="B210" s="27" t="s">
        <v>44</v>
      </c>
      <c r="C210" s="122">
        <f t="shared" ref="C210:N210" si="35">SUM(C211:C219)</f>
        <v>0</v>
      </c>
      <c r="D210" s="122">
        <f>SUM(D211:D219)</f>
        <v>0</v>
      </c>
      <c r="E210" s="122">
        <f t="shared" si="35"/>
        <v>0</v>
      </c>
      <c r="F210" s="122">
        <f t="shared" si="35"/>
        <v>0</v>
      </c>
      <c r="G210" s="122">
        <f t="shared" si="35"/>
        <v>0</v>
      </c>
      <c r="H210" s="122">
        <f t="shared" si="35"/>
        <v>0</v>
      </c>
      <c r="I210" s="122">
        <f t="shared" si="35"/>
        <v>0</v>
      </c>
      <c r="J210" s="122">
        <f t="shared" si="35"/>
        <v>0</v>
      </c>
      <c r="K210" s="122">
        <f t="shared" si="35"/>
        <v>0</v>
      </c>
      <c r="L210" s="122">
        <f t="shared" si="35"/>
        <v>0</v>
      </c>
      <c r="M210" s="122">
        <f t="shared" si="33"/>
        <v>0</v>
      </c>
      <c r="N210" s="128">
        <f t="shared" si="35"/>
        <v>0</v>
      </c>
    </row>
    <row r="211" spans="1:14" customFormat="1" ht="25.5" customHeight="1" x14ac:dyDescent="0.25">
      <c r="A211" s="32">
        <v>431</v>
      </c>
      <c r="B211" s="29" t="s">
        <v>251</v>
      </c>
      <c r="C211" s="124"/>
      <c r="D211" s="124"/>
      <c r="E211" s="124"/>
      <c r="F211" s="124"/>
      <c r="G211" s="124"/>
      <c r="H211" s="124"/>
      <c r="I211" s="124"/>
      <c r="J211" s="124"/>
      <c r="K211" s="124"/>
      <c r="L211" s="124"/>
      <c r="M211" s="125">
        <f t="shared" si="33"/>
        <v>0</v>
      </c>
      <c r="N211" s="123"/>
    </row>
    <row r="212" spans="1:14" customFormat="1" ht="25.5" customHeight="1" x14ac:dyDescent="0.25">
      <c r="A212" s="32">
        <v>432</v>
      </c>
      <c r="B212" s="29" t="s">
        <v>252</v>
      </c>
      <c r="C212" s="124"/>
      <c r="D212" s="124"/>
      <c r="E212" s="124"/>
      <c r="F212" s="124"/>
      <c r="G212" s="124"/>
      <c r="H212" s="124"/>
      <c r="I212" s="124"/>
      <c r="J212" s="124"/>
      <c r="K212" s="124"/>
      <c r="L212" s="124"/>
      <c r="M212" s="125">
        <f t="shared" si="33"/>
        <v>0</v>
      </c>
      <c r="N212" s="123"/>
    </row>
    <row r="213" spans="1:14" customFormat="1" ht="25.5" customHeight="1" x14ac:dyDescent="0.25">
      <c r="A213" s="32">
        <v>433</v>
      </c>
      <c r="B213" s="29" t="s">
        <v>253</v>
      </c>
      <c r="C213" s="124"/>
      <c r="D213" s="124"/>
      <c r="E213" s="124"/>
      <c r="F213" s="124"/>
      <c r="G213" s="124"/>
      <c r="H213" s="124"/>
      <c r="I213" s="124"/>
      <c r="J213" s="124"/>
      <c r="K213" s="124"/>
      <c r="L213" s="124"/>
      <c r="M213" s="125">
        <f t="shared" si="33"/>
        <v>0</v>
      </c>
      <c r="N213" s="123"/>
    </row>
    <row r="214" spans="1:14" customFormat="1" ht="25.5" customHeight="1" x14ac:dyDescent="0.25">
      <c r="A214" s="32">
        <v>434</v>
      </c>
      <c r="B214" s="29" t="s">
        <v>254</v>
      </c>
      <c r="C214" s="124"/>
      <c r="D214" s="124"/>
      <c r="E214" s="124"/>
      <c r="F214" s="124"/>
      <c r="G214" s="124"/>
      <c r="H214" s="124"/>
      <c r="I214" s="124"/>
      <c r="J214" s="124"/>
      <c r="K214" s="124"/>
      <c r="L214" s="124"/>
      <c r="M214" s="125">
        <f t="shared" si="33"/>
        <v>0</v>
      </c>
      <c r="N214" s="123"/>
    </row>
    <row r="215" spans="1:14" customFormat="1" ht="25.5" customHeight="1" x14ac:dyDescent="0.25">
      <c r="A215" s="32">
        <v>435</v>
      </c>
      <c r="B215" s="29" t="s">
        <v>255</v>
      </c>
      <c r="C215" s="124"/>
      <c r="D215" s="124"/>
      <c r="E215" s="124"/>
      <c r="F215" s="124"/>
      <c r="G215" s="124"/>
      <c r="H215" s="124"/>
      <c r="I215" s="124"/>
      <c r="J215" s="124"/>
      <c r="K215" s="124"/>
      <c r="L215" s="124"/>
      <c r="M215" s="125">
        <f t="shared" si="33"/>
        <v>0</v>
      </c>
      <c r="N215" s="123"/>
    </row>
    <row r="216" spans="1:14" customFormat="1" ht="25.5" customHeight="1" x14ac:dyDescent="0.25">
      <c r="A216" s="32">
        <v>436</v>
      </c>
      <c r="B216" s="29" t="s">
        <v>256</v>
      </c>
      <c r="C216" s="124"/>
      <c r="D216" s="124"/>
      <c r="E216" s="124"/>
      <c r="F216" s="124"/>
      <c r="G216" s="124"/>
      <c r="H216" s="124"/>
      <c r="I216" s="124"/>
      <c r="J216" s="124"/>
      <c r="K216" s="124"/>
      <c r="L216" s="124"/>
      <c r="M216" s="125">
        <f t="shared" si="33"/>
        <v>0</v>
      </c>
      <c r="N216" s="123"/>
    </row>
    <row r="217" spans="1:14" customFormat="1" ht="25.5" customHeight="1" x14ac:dyDescent="0.25">
      <c r="A217" s="32">
        <v>437</v>
      </c>
      <c r="B217" s="29" t="s">
        <v>257</v>
      </c>
      <c r="C217" s="124"/>
      <c r="D217" s="124"/>
      <c r="E217" s="124"/>
      <c r="F217" s="124"/>
      <c r="G217" s="124"/>
      <c r="H217" s="124"/>
      <c r="I217" s="124"/>
      <c r="J217" s="124"/>
      <c r="K217" s="124"/>
      <c r="L217" s="124"/>
      <c r="M217" s="125">
        <f t="shared" si="33"/>
        <v>0</v>
      </c>
      <c r="N217" s="123"/>
    </row>
    <row r="218" spans="1:14" customFormat="1" ht="25.5" customHeight="1" x14ac:dyDescent="0.25">
      <c r="A218" s="32">
        <v>438</v>
      </c>
      <c r="B218" s="29" t="s">
        <v>258</v>
      </c>
      <c r="C218" s="124"/>
      <c r="D218" s="124"/>
      <c r="E218" s="124"/>
      <c r="F218" s="124"/>
      <c r="G218" s="124"/>
      <c r="H218" s="124"/>
      <c r="I218" s="124"/>
      <c r="J218" s="124"/>
      <c r="K218" s="124"/>
      <c r="L218" s="124"/>
      <c r="M218" s="125">
        <f t="shared" si="33"/>
        <v>0</v>
      </c>
      <c r="N218" s="123"/>
    </row>
    <row r="219" spans="1:14" customFormat="1" ht="25.5" customHeight="1" x14ac:dyDescent="0.25">
      <c r="A219" s="32">
        <v>439</v>
      </c>
      <c r="B219" s="29" t="s">
        <v>259</v>
      </c>
      <c r="C219" s="124"/>
      <c r="D219" s="124"/>
      <c r="E219" s="124"/>
      <c r="F219" s="124"/>
      <c r="G219" s="124"/>
      <c r="H219" s="124"/>
      <c r="I219" s="124"/>
      <c r="J219" s="124"/>
      <c r="K219" s="124"/>
      <c r="L219" s="124"/>
      <c r="M219" s="125">
        <f t="shared" si="33"/>
        <v>0</v>
      </c>
      <c r="N219" s="123"/>
    </row>
    <row r="220" spans="1:14" customFormat="1" ht="25.5" customHeight="1" x14ac:dyDescent="0.25">
      <c r="A220" s="26">
        <v>4400</v>
      </c>
      <c r="B220" s="27" t="s">
        <v>45</v>
      </c>
      <c r="C220" s="122">
        <f t="shared" ref="C220:N220" si="36">SUM(C221:C228)</f>
        <v>0</v>
      </c>
      <c r="D220" s="122">
        <f>SUM(D221:D228)</f>
        <v>0</v>
      </c>
      <c r="E220" s="122">
        <f t="shared" si="36"/>
        <v>0</v>
      </c>
      <c r="F220" s="122">
        <f t="shared" si="36"/>
        <v>0</v>
      </c>
      <c r="G220" s="122">
        <f t="shared" si="36"/>
        <v>0</v>
      </c>
      <c r="H220" s="122">
        <f t="shared" si="36"/>
        <v>0</v>
      </c>
      <c r="I220" s="122">
        <f t="shared" si="36"/>
        <v>0</v>
      </c>
      <c r="J220" s="122">
        <f t="shared" si="36"/>
        <v>0</v>
      </c>
      <c r="K220" s="122">
        <f t="shared" si="36"/>
        <v>0</v>
      </c>
      <c r="L220" s="122">
        <f t="shared" si="36"/>
        <v>0</v>
      </c>
      <c r="M220" s="122">
        <f t="shared" si="33"/>
        <v>0</v>
      </c>
      <c r="N220" s="128">
        <f t="shared" si="36"/>
        <v>0</v>
      </c>
    </row>
    <row r="221" spans="1:14" customFormat="1" ht="25.5" customHeight="1" x14ac:dyDescent="0.25">
      <c r="A221" s="32">
        <v>441</v>
      </c>
      <c r="B221" s="29" t="s">
        <v>260</v>
      </c>
      <c r="C221" s="124"/>
      <c r="D221" s="124"/>
      <c r="E221" s="124"/>
      <c r="F221" s="124"/>
      <c r="G221" s="124"/>
      <c r="H221" s="124"/>
      <c r="I221" s="124"/>
      <c r="J221" s="124"/>
      <c r="K221" s="124"/>
      <c r="L221" s="124"/>
      <c r="M221" s="125">
        <f t="shared" si="33"/>
        <v>0</v>
      </c>
      <c r="N221" s="123"/>
    </row>
    <row r="222" spans="1:14" customFormat="1" ht="25.5" customHeight="1" x14ac:dyDescent="0.25">
      <c r="A222" s="32">
        <v>442</v>
      </c>
      <c r="B222" s="29" t="s">
        <v>261</v>
      </c>
      <c r="C222" s="124"/>
      <c r="D222" s="124"/>
      <c r="E222" s="124"/>
      <c r="F222" s="124"/>
      <c r="G222" s="124"/>
      <c r="H222" s="124"/>
      <c r="I222" s="124"/>
      <c r="J222" s="124"/>
      <c r="K222" s="124"/>
      <c r="L222" s="124"/>
      <c r="M222" s="125">
        <f t="shared" si="33"/>
        <v>0</v>
      </c>
      <c r="N222" s="123"/>
    </row>
    <row r="223" spans="1:14" customFormat="1" ht="25.5" customHeight="1" x14ac:dyDescent="0.25">
      <c r="A223" s="32">
        <v>443</v>
      </c>
      <c r="B223" s="29" t="s">
        <v>262</v>
      </c>
      <c r="C223" s="124"/>
      <c r="D223" s="124"/>
      <c r="E223" s="124"/>
      <c r="F223" s="124"/>
      <c r="G223" s="124"/>
      <c r="H223" s="124"/>
      <c r="I223" s="124"/>
      <c r="J223" s="124"/>
      <c r="K223" s="124"/>
      <c r="L223" s="124"/>
      <c r="M223" s="125">
        <f t="shared" si="33"/>
        <v>0</v>
      </c>
      <c r="N223" s="123"/>
    </row>
    <row r="224" spans="1:14" customFormat="1" ht="25.5" customHeight="1" x14ac:dyDescent="0.25">
      <c r="A224" s="32">
        <v>444</v>
      </c>
      <c r="B224" s="29" t="s">
        <v>263</v>
      </c>
      <c r="C224" s="124"/>
      <c r="D224" s="124"/>
      <c r="E224" s="124"/>
      <c r="F224" s="124"/>
      <c r="G224" s="124"/>
      <c r="H224" s="124"/>
      <c r="I224" s="124"/>
      <c r="J224" s="124"/>
      <c r="K224" s="124"/>
      <c r="L224" s="124"/>
      <c r="M224" s="125">
        <f t="shared" si="33"/>
        <v>0</v>
      </c>
      <c r="N224" s="123"/>
    </row>
    <row r="225" spans="1:14" customFormat="1" ht="25.5" customHeight="1" x14ac:dyDescent="0.25">
      <c r="A225" s="32">
        <v>445</v>
      </c>
      <c r="B225" s="29" t="s">
        <v>264</v>
      </c>
      <c r="C225" s="124"/>
      <c r="D225" s="124"/>
      <c r="E225" s="124"/>
      <c r="F225" s="124"/>
      <c r="G225" s="124"/>
      <c r="H225" s="124"/>
      <c r="I225" s="124"/>
      <c r="J225" s="124"/>
      <c r="K225" s="124"/>
      <c r="L225" s="124"/>
      <c r="M225" s="125">
        <f t="shared" si="33"/>
        <v>0</v>
      </c>
      <c r="N225" s="123"/>
    </row>
    <row r="226" spans="1:14" customFormat="1" ht="25.5" customHeight="1" x14ac:dyDescent="0.25">
      <c r="A226" s="32">
        <v>446</v>
      </c>
      <c r="B226" s="29" t="s">
        <v>265</v>
      </c>
      <c r="C226" s="124"/>
      <c r="D226" s="124"/>
      <c r="E226" s="124"/>
      <c r="F226" s="124"/>
      <c r="G226" s="124"/>
      <c r="H226" s="124"/>
      <c r="I226" s="124"/>
      <c r="J226" s="124"/>
      <c r="K226" s="124"/>
      <c r="L226" s="124"/>
      <c r="M226" s="125">
        <f t="shared" si="33"/>
        <v>0</v>
      </c>
      <c r="N226" s="123"/>
    </row>
    <row r="227" spans="1:14" customFormat="1" ht="25.5" customHeight="1" x14ac:dyDescent="0.25">
      <c r="A227" s="32">
        <v>447</v>
      </c>
      <c r="B227" s="29" t="s">
        <v>266</v>
      </c>
      <c r="C227" s="124"/>
      <c r="D227" s="124"/>
      <c r="E227" s="124"/>
      <c r="F227" s="124"/>
      <c r="G227" s="124"/>
      <c r="H227" s="124"/>
      <c r="I227" s="124"/>
      <c r="J227" s="124"/>
      <c r="K227" s="124"/>
      <c r="L227" s="124"/>
      <c r="M227" s="125">
        <f t="shared" si="33"/>
        <v>0</v>
      </c>
      <c r="N227" s="123"/>
    </row>
    <row r="228" spans="1:14" customFormat="1" ht="25.5" customHeight="1" x14ac:dyDescent="0.25">
      <c r="A228" s="32">
        <v>448</v>
      </c>
      <c r="B228" s="29" t="s">
        <v>267</v>
      </c>
      <c r="C228" s="124"/>
      <c r="D228" s="124"/>
      <c r="E228" s="124"/>
      <c r="F228" s="124"/>
      <c r="G228" s="124"/>
      <c r="H228" s="124"/>
      <c r="I228" s="124"/>
      <c r="J228" s="124"/>
      <c r="K228" s="124"/>
      <c r="L228" s="124"/>
      <c r="M228" s="125">
        <f t="shared" si="33"/>
        <v>0</v>
      </c>
      <c r="N228" s="123"/>
    </row>
    <row r="229" spans="1:14" customFormat="1" ht="25.5" customHeight="1" x14ac:dyDescent="0.25">
      <c r="A229" s="26">
        <v>4500</v>
      </c>
      <c r="B229" s="27" t="s">
        <v>46</v>
      </c>
      <c r="C229" s="122">
        <f t="shared" ref="C229:N229" si="37">SUM(C230:C232)</f>
        <v>0</v>
      </c>
      <c r="D229" s="122">
        <f>SUM(D230:D232)</f>
        <v>0</v>
      </c>
      <c r="E229" s="122">
        <f t="shared" si="37"/>
        <v>0</v>
      </c>
      <c r="F229" s="122">
        <f t="shared" si="37"/>
        <v>0</v>
      </c>
      <c r="G229" s="122">
        <f t="shared" si="37"/>
        <v>0</v>
      </c>
      <c r="H229" s="122">
        <f t="shared" si="37"/>
        <v>0</v>
      </c>
      <c r="I229" s="122">
        <f t="shared" si="37"/>
        <v>0</v>
      </c>
      <c r="J229" s="122">
        <f t="shared" si="37"/>
        <v>0</v>
      </c>
      <c r="K229" s="122">
        <f t="shared" si="37"/>
        <v>0</v>
      </c>
      <c r="L229" s="122">
        <f t="shared" si="37"/>
        <v>0</v>
      </c>
      <c r="M229" s="122">
        <f t="shared" si="33"/>
        <v>0</v>
      </c>
      <c r="N229" s="128">
        <f t="shared" si="37"/>
        <v>0</v>
      </c>
    </row>
    <row r="230" spans="1:14" customFormat="1" ht="25.5" customHeight="1" x14ac:dyDescent="0.25">
      <c r="A230" s="32">
        <v>451</v>
      </c>
      <c r="B230" s="29" t="s">
        <v>268</v>
      </c>
      <c r="C230" s="124"/>
      <c r="D230" s="124"/>
      <c r="E230" s="124"/>
      <c r="F230" s="124"/>
      <c r="G230" s="124"/>
      <c r="H230" s="124"/>
      <c r="I230" s="124"/>
      <c r="J230" s="124"/>
      <c r="K230" s="124"/>
      <c r="L230" s="124"/>
      <c r="M230" s="125">
        <f t="shared" si="33"/>
        <v>0</v>
      </c>
      <c r="N230" s="123"/>
    </row>
    <row r="231" spans="1:14" customFormat="1" ht="25.5" customHeight="1" x14ac:dyDescent="0.25">
      <c r="A231" s="32">
        <v>452</v>
      </c>
      <c r="B231" s="29" t="s">
        <v>269</v>
      </c>
      <c r="C231" s="124"/>
      <c r="D231" s="124"/>
      <c r="E231" s="124"/>
      <c r="F231" s="124"/>
      <c r="G231" s="124"/>
      <c r="H231" s="124"/>
      <c r="I231" s="124"/>
      <c r="J231" s="124"/>
      <c r="K231" s="124"/>
      <c r="L231" s="124"/>
      <c r="M231" s="125">
        <f t="shared" si="33"/>
        <v>0</v>
      </c>
      <c r="N231" s="123"/>
    </row>
    <row r="232" spans="1:14" customFormat="1" ht="25.5" customHeight="1" x14ac:dyDescent="0.25">
      <c r="A232" s="32">
        <v>459</v>
      </c>
      <c r="B232" s="29" t="s">
        <v>270</v>
      </c>
      <c r="C232" s="124"/>
      <c r="D232" s="124"/>
      <c r="E232" s="124"/>
      <c r="F232" s="124"/>
      <c r="G232" s="124"/>
      <c r="H232" s="124"/>
      <c r="I232" s="124"/>
      <c r="J232" s="124"/>
      <c r="K232" s="124"/>
      <c r="L232" s="124"/>
      <c r="M232" s="125">
        <f t="shared" si="33"/>
        <v>0</v>
      </c>
      <c r="N232" s="123"/>
    </row>
    <row r="233" spans="1:14" customFormat="1" ht="35.25" customHeight="1" x14ac:dyDescent="0.25">
      <c r="A233" s="26">
        <v>4600</v>
      </c>
      <c r="B233" s="21" t="s">
        <v>271</v>
      </c>
      <c r="C233" s="122">
        <f t="shared" ref="C233:N233" si="38">SUM(C234:C240)</f>
        <v>0</v>
      </c>
      <c r="D233" s="122">
        <f>SUM(D234:D240)</f>
        <v>0</v>
      </c>
      <c r="E233" s="122">
        <f t="shared" si="38"/>
        <v>0</v>
      </c>
      <c r="F233" s="122">
        <f t="shared" si="38"/>
        <v>0</v>
      </c>
      <c r="G233" s="122">
        <f t="shared" si="38"/>
        <v>0</v>
      </c>
      <c r="H233" s="122">
        <f t="shared" si="38"/>
        <v>0</v>
      </c>
      <c r="I233" s="122">
        <f t="shared" si="38"/>
        <v>0</v>
      </c>
      <c r="J233" s="122">
        <f t="shared" si="38"/>
        <v>0</v>
      </c>
      <c r="K233" s="122">
        <f t="shared" si="38"/>
        <v>0</v>
      </c>
      <c r="L233" s="122">
        <f t="shared" si="38"/>
        <v>0</v>
      </c>
      <c r="M233" s="122">
        <f t="shared" si="33"/>
        <v>0</v>
      </c>
      <c r="N233" s="128">
        <f t="shared" si="38"/>
        <v>0</v>
      </c>
    </row>
    <row r="234" spans="1:14" customFormat="1" ht="25.5" customHeight="1" x14ac:dyDescent="0.25">
      <c r="A234" s="32">
        <v>461</v>
      </c>
      <c r="B234" s="29" t="s">
        <v>272</v>
      </c>
      <c r="C234" s="124"/>
      <c r="D234" s="124"/>
      <c r="E234" s="124"/>
      <c r="F234" s="124"/>
      <c r="G234" s="124"/>
      <c r="H234" s="124"/>
      <c r="I234" s="124"/>
      <c r="J234" s="124"/>
      <c r="K234" s="124"/>
      <c r="L234" s="124"/>
      <c r="M234" s="125">
        <f t="shared" si="33"/>
        <v>0</v>
      </c>
      <c r="N234" s="123"/>
    </row>
    <row r="235" spans="1:14" customFormat="1" ht="25.5" customHeight="1" x14ac:dyDescent="0.25">
      <c r="A235" s="32">
        <v>462</v>
      </c>
      <c r="B235" s="29" t="s">
        <v>273</v>
      </c>
      <c r="C235" s="124"/>
      <c r="D235" s="124"/>
      <c r="E235" s="124"/>
      <c r="F235" s="124"/>
      <c r="G235" s="124"/>
      <c r="H235" s="124"/>
      <c r="I235" s="124"/>
      <c r="J235" s="124"/>
      <c r="K235" s="124"/>
      <c r="L235" s="124"/>
      <c r="M235" s="125">
        <f t="shared" si="33"/>
        <v>0</v>
      </c>
      <c r="N235" s="123"/>
    </row>
    <row r="236" spans="1:14" customFormat="1" ht="25.5" customHeight="1" x14ac:dyDescent="0.25">
      <c r="A236" s="32">
        <v>463</v>
      </c>
      <c r="B236" s="29" t="s">
        <v>274</v>
      </c>
      <c r="C236" s="124"/>
      <c r="D236" s="124"/>
      <c r="E236" s="124"/>
      <c r="F236" s="124"/>
      <c r="G236" s="124"/>
      <c r="H236" s="124"/>
      <c r="I236" s="124"/>
      <c r="J236" s="124"/>
      <c r="K236" s="124"/>
      <c r="L236" s="124"/>
      <c r="M236" s="125">
        <f t="shared" si="33"/>
        <v>0</v>
      </c>
      <c r="N236" s="123"/>
    </row>
    <row r="237" spans="1:14" customFormat="1" ht="31.5" customHeight="1" x14ac:dyDescent="0.25">
      <c r="A237" s="32">
        <v>464</v>
      </c>
      <c r="B237" s="29" t="s">
        <v>275</v>
      </c>
      <c r="C237" s="124"/>
      <c r="D237" s="124"/>
      <c r="E237" s="124"/>
      <c r="F237" s="124"/>
      <c r="G237" s="124"/>
      <c r="H237" s="124"/>
      <c r="I237" s="124"/>
      <c r="J237" s="124"/>
      <c r="K237" s="124"/>
      <c r="L237" s="124"/>
      <c r="M237" s="125">
        <f t="shared" si="33"/>
        <v>0</v>
      </c>
      <c r="N237" s="123"/>
    </row>
    <row r="238" spans="1:14" customFormat="1" ht="35.25" customHeight="1" x14ac:dyDescent="0.25">
      <c r="A238" s="32">
        <v>465</v>
      </c>
      <c r="B238" s="29" t="s">
        <v>276</v>
      </c>
      <c r="C238" s="124"/>
      <c r="D238" s="124"/>
      <c r="E238" s="124"/>
      <c r="F238" s="124"/>
      <c r="G238" s="124"/>
      <c r="H238" s="124"/>
      <c r="I238" s="124"/>
      <c r="J238" s="124"/>
      <c r="K238" s="124"/>
      <c r="L238" s="124"/>
      <c r="M238" s="125">
        <f t="shared" si="33"/>
        <v>0</v>
      </c>
      <c r="N238" s="123"/>
    </row>
    <row r="239" spans="1:14" customFormat="1" ht="35.25" customHeight="1" x14ac:dyDescent="0.25">
      <c r="A239" s="32">
        <v>466</v>
      </c>
      <c r="B239" s="93" t="s">
        <v>277</v>
      </c>
      <c r="C239" s="124"/>
      <c r="D239" s="124"/>
      <c r="E239" s="124"/>
      <c r="F239" s="124"/>
      <c r="G239" s="124"/>
      <c r="H239" s="124"/>
      <c r="I239" s="124"/>
      <c r="J239" s="124"/>
      <c r="K239" s="124"/>
      <c r="L239" s="124"/>
      <c r="M239" s="125"/>
      <c r="N239" s="123"/>
    </row>
    <row r="240" spans="1:14" customFormat="1" ht="31.5" customHeight="1" x14ac:dyDescent="0.25">
      <c r="A240" s="32">
        <v>469</v>
      </c>
      <c r="B240" s="29" t="s">
        <v>571</v>
      </c>
      <c r="C240" s="124"/>
      <c r="D240" s="124"/>
      <c r="E240" s="124"/>
      <c r="F240" s="124"/>
      <c r="G240" s="124"/>
      <c r="H240" s="124"/>
      <c r="I240" s="124"/>
      <c r="J240" s="124"/>
      <c r="K240" s="124"/>
      <c r="L240" s="124"/>
      <c r="M240" s="125">
        <f t="shared" si="33"/>
        <v>0</v>
      </c>
      <c r="N240" s="123"/>
    </row>
    <row r="241" spans="1:14" customFormat="1" ht="25.5" customHeight="1" x14ac:dyDescent="0.25">
      <c r="A241" s="26">
        <v>4700</v>
      </c>
      <c r="B241" s="27" t="s">
        <v>278</v>
      </c>
      <c r="C241" s="122">
        <f t="shared" ref="C241:N241" si="39">SUM(C242)</f>
        <v>0</v>
      </c>
      <c r="D241" s="122">
        <f t="shared" si="39"/>
        <v>0</v>
      </c>
      <c r="E241" s="122">
        <f t="shared" si="39"/>
        <v>0</v>
      </c>
      <c r="F241" s="122">
        <f t="shared" si="39"/>
        <v>0</v>
      </c>
      <c r="G241" s="122">
        <f t="shared" si="39"/>
        <v>0</v>
      </c>
      <c r="H241" s="122">
        <f t="shared" si="39"/>
        <v>0</v>
      </c>
      <c r="I241" s="122">
        <f t="shared" si="39"/>
        <v>0</v>
      </c>
      <c r="J241" s="122">
        <f t="shared" si="39"/>
        <v>0</v>
      </c>
      <c r="K241" s="122">
        <f t="shared" si="39"/>
        <v>0</v>
      </c>
      <c r="L241" s="122">
        <f t="shared" si="39"/>
        <v>0</v>
      </c>
      <c r="M241" s="122">
        <f t="shared" si="33"/>
        <v>0</v>
      </c>
      <c r="N241" s="134">
        <f t="shared" si="39"/>
        <v>0</v>
      </c>
    </row>
    <row r="242" spans="1:14" customFormat="1" ht="31.5" customHeight="1" x14ac:dyDescent="0.25">
      <c r="A242" s="32">
        <v>471</v>
      </c>
      <c r="B242" s="29" t="s">
        <v>279</v>
      </c>
      <c r="C242" s="135"/>
      <c r="D242" s="135"/>
      <c r="E242" s="135"/>
      <c r="F242" s="135"/>
      <c r="G242" s="135"/>
      <c r="H242" s="135"/>
      <c r="I242" s="135"/>
      <c r="J242" s="135"/>
      <c r="K242" s="135"/>
      <c r="L242" s="135"/>
      <c r="M242" s="125">
        <f t="shared" si="33"/>
        <v>0</v>
      </c>
      <c r="N242" s="123"/>
    </row>
    <row r="243" spans="1:14" customFormat="1" ht="25.5" customHeight="1" x14ac:dyDescent="0.25">
      <c r="A243" s="26">
        <v>4800</v>
      </c>
      <c r="B243" s="27" t="s">
        <v>280</v>
      </c>
      <c r="C243" s="122">
        <f t="shared" ref="C243:N243" si="40">SUM(C244:C248)</f>
        <v>0</v>
      </c>
      <c r="D243" s="122">
        <f>SUM(D244:D248)</f>
        <v>0</v>
      </c>
      <c r="E243" s="122">
        <f t="shared" si="40"/>
        <v>0</v>
      </c>
      <c r="F243" s="122">
        <f t="shared" si="40"/>
        <v>0</v>
      </c>
      <c r="G243" s="122">
        <f t="shared" si="40"/>
        <v>0</v>
      </c>
      <c r="H243" s="122">
        <f t="shared" si="40"/>
        <v>0</v>
      </c>
      <c r="I243" s="122">
        <f t="shared" si="40"/>
        <v>0</v>
      </c>
      <c r="J243" s="122">
        <f t="shared" si="40"/>
        <v>0</v>
      </c>
      <c r="K243" s="122">
        <f t="shared" si="40"/>
        <v>0</v>
      </c>
      <c r="L243" s="122">
        <f t="shared" si="40"/>
        <v>0</v>
      </c>
      <c r="M243" s="122">
        <f t="shared" si="33"/>
        <v>0</v>
      </c>
      <c r="N243" s="134">
        <f t="shared" si="40"/>
        <v>0</v>
      </c>
    </row>
    <row r="244" spans="1:14" customFormat="1" ht="31.5" customHeight="1" x14ac:dyDescent="0.25">
      <c r="A244" s="32">
        <v>481</v>
      </c>
      <c r="B244" s="29" t="s">
        <v>281</v>
      </c>
      <c r="C244" s="124"/>
      <c r="D244" s="124"/>
      <c r="E244" s="124"/>
      <c r="F244" s="124"/>
      <c r="G244" s="124"/>
      <c r="H244" s="124"/>
      <c r="I244" s="124"/>
      <c r="J244" s="124"/>
      <c r="K244" s="124"/>
      <c r="L244" s="124"/>
      <c r="M244" s="125">
        <f t="shared" si="33"/>
        <v>0</v>
      </c>
      <c r="N244" s="136"/>
    </row>
    <row r="245" spans="1:14" customFormat="1" ht="31.5" customHeight="1" x14ac:dyDescent="0.25">
      <c r="A245" s="32">
        <v>482</v>
      </c>
      <c r="B245" s="29" t="s">
        <v>282</v>
      </c>
      <c r="C245" s="124"/>
      <c r="D245" s="124"/>
      <c r="E245" s="124"/>
      <c r="F245" s="124"/>
      <c r="G245" s="124"/>
      <c r="H245" s="124"/>
      <c r="I245" s="124"/>
      <c r="J245" s="124"/>
      <c r="K245" s="124"/>
      <c r="L245" s="124"/>
      <c r="M245" s="125">
        <f t="shared" si="33"/>
        <v>0</v>
      </c>
      <c r="N245" s="123"/>
    </row>
    <row r="246" spans="1:14" customFormat="1" ht="31.5" customHeight="1" x14ac:dyDescent="0.25">
      <c r="A246" s="32">
        <v>483</v>
      </c>
      <c r="B246" s="29" t="s">
        <v>283</v>
      </c>
      <c r="C246" s="124"/>
      <c r="D246" s="124"/>
      <c r="E246" s="124"/>
      <c r="F246" s="124"/>
      <c r="G246" s="124"/>
      <c r="H246" s="124"/>
      <c r="I246" s="124"/>
      <c r="J246" s="124"/>
      <c r="K246" s="124"/>
      <c r="L246" s="124"/>
      <c r="M246" s="125">
        <f t="shared" si="33"/>
        <v>0</v>
      </c>
      <c r="N246" s="136"/>
    </row>
    <row r="247" spans="1:14" customFormat="1" ht="31.5" customHeight="1" x14ac:dyDescent="0.25">
      <c r="A247" s="32">
        <v>484</v>
      </c>
      <c r="B247" s="29" t="s">
        <v>284</v>
      </c>
      <c r="C247" s="124"/>
      <c r="D247" s="124"/>
      <c r="E247" s="124"/>
      <c r="F247" s="124"/>
      <c r="G247" s="124"/>
      <c r="H247" s="124"/>
      <c r="I247" s="124"/>
      <c r="J247" s="124"/>
      <c r="K247" s="124"/>
      <c r="L247" s="124"/>
      <c r="M247" s="125">
        <f t="shared" si="33"/>
        <v>0</v>
      </c>
      <c r="N247" s="136"/>
    </row>
    <row r="248" spans="1:14" customFormat="1" ht="31.5" customHeight="1" x14ac:dyDescent="0.25">
      <c r="A248" s="32">
        <v>485</v>
      </c>
      <c r="B248" s="29" t="s">
        <v>285</v>
      </c>
      <c r="C248" s="124"/>
      <c r="D248" s="124"/>
      <c r="E248" s="124"/>
      <c r="F248" s="124"/>
      <c r="G248" s="124"/>
      <c r="H248" s="124"/>
      <c r="I248" s="124"/>
      <c r="J248" s="124"/>
      <c r="K248" s="124"/>
      <c r="L248" s="124"/>
      <c r="M248" s="125">
        <f t="shared" si="33"/>
        <v>0</v>
      </c>
      <c r="N248" s="136"/>
    </row>
    <row r="249" spans="1:14" customFormat="1" ht="25.5" customHeight="1" x14ac:dyDescent="0.25">
      <c r="A249" s="26">
        <v>4900</v>
      </c>
      <c r="B249" s="27" t="s">
        <v>286</v>
      </c>
      <c r="C249" s="122">
        <f t="shared" ref="C249:L249" si="41">SUM(C250:C252)</f>
        <v>0</v>
      </c>
      <c r="D249" s="122">
        <f>SUM(D250:D252)</f>
        <v>0</v>
      </c>
      <c r="E249" s="122">
        <f t="shared" si="41"/>
        <v>0</v>
      </c>
      <c r="F249" s="122">
        <f t="shared" si="41"/>
        <v>0</v>
      </c>
      <c r="G249" s="122">
        <f t="shared" si="41"/>
        <v>0</v>
      </c>
      <c r="H249" s="122">
        <f t="shared" si="41"/>
        <v>0</v>
      </c>
      <c r="I249" s="122">
        <f t="shared" si="41"/>
        <v>0</v>
      </c>
      <c r="J249" s="122">
        <f t="shared" si="41"/>
        <v>0</v>
      </c>
      <c r="K249" s="122">
        <f t="shared" si="41"/>
        <v>0</v>
      </c>
      <c r="L249" s="122">
        <f t="shared" si="41"/>
        <v>0</v>
      </c>
      <c r="M249" s="122">
        <f t="shared" si="33"/>
        <v>0</v>
      </c>
      <c r="N249" s="127"/>
    </row>
    <row r="250" spans="1:14" customFormat="1" ht="25.5" customHeight="1" x14ac:dyDescent="0.25">
      <c r="A250" s="34">
        <v>491</v>
      </c>
      <c r="B250" s="29" t="s">
        <v>287</v>
      </c>
      <c r="C250" s="135"/>
      <c r="D250" s="135"/>
      <c r="E250" s="135"/>
      <c r="F250" s="135"/>
      <c r="G250" s="135"/>
      <c r="H250" s="135"/>
      <c r="I250" s="135"/>
      <c r="J250" s="135"/>
      <c r="K250" s="135"/>
      <c r="L250" s="135"/>
      <c r="M250" s="125">
        <f t="shared" si="33"/>
        <v>0</v>
      </c>
      <c r="N250" s="123"/>
    </row>
    <row r="251" spans="1:14" customFormat="1" ht="25.5" customHeight="1" x14ac:dyDescent="0.25">
      <c r="A251" s="34">
        <v>492</v>
      </c>
      <c r="B251" s="29" t="s">
        <v>288</v>
      </c>
      <c r="C251" s="135"/>
      <c r="D251" s="135"/>
      <c r="E251" s="135"/>
      <c r="F251" s="135"/>
      <c r="G251" s="135"/>
      <c r="H251" s="135"/>
      <c r="I251" s="135"/>
      <c r="J251" s="135"/>
      <c r="K251" s="135"/>
      <c r="L251" s="135"/>
      <c r="M251" s="125">
        <f t="shared" si="33"/>
        <v>0</v>
      </c>
      <c r="N251" s="123"/>
    </row>
    <row r="252" spans="1:14" customFormat="1" ht="25.5" customHeight="1" x14ac:dyDescent="0.25">
      <c r="A252" s="34">
        <v>493</v>
      </c>
      <c r="B252" s="29" t="s">
        <v>289</v>
      </c>
      <c r="C252" s="135"/>
      <c r="D252" s="135"/>
      <c r="E252" s="135"/>
      <c r="F252" s="135"/>
      <c r="G252" s="135"/>
      <c r="H252" s="135"/>
      <c r="I252" s="135"/>
      <c r="J252" s="135"/>
      <c r="K252" s="135"/>
      <c r="L252" s="135"/>
      <c r="M252" s="125">
        <f t="shared" si="33"/>
        <v>0</v>
      </c>
      <c r="N252" s="123"/>
    </row>
    <row r="253" spans="1:14" s="62" customFormat="1" ht="25.5" customHeight="1" x14ac:dyDescent="0.25">
      <c r="A253" s="57">
        <v>5000</v>
      </c>
      <c r="B253" s="58" t="s">
        <v>290</v>
      </c>
      <c r="C253" s="129">
        <f t="shared" ref="C253:N253" si="42">C254+C261+C266+C269+C276+C278+C287+C297+C302</f>
        <v>0</v>
      </c>
      <c r="D253" s="129">
        <f>D254+D261+D266+D269+D276+D278+D287+D297+D302</f>
        <v>0</v>
      </c>
      <c r="E253" s="129">
        <f t="shared" si="42"/>
        <v>0</v>
      </c>
      <c r="F253" s="129">
        <f t="shared" si="42"/>
        <v>90760</v>
      </c>
      <c r="G253" s="129">
        <f t="shared" si="42"/>
        <v>0</v>
      </c>
      <c r="H253" s="129">
        <f t="shared" si="42"/>
        <v>0</v>
      </c>
      <c r="I253" s="129">
        <f t="shared" si="42"/>
        <v>0</v>
      </c>
      <c r="J253" s="129">
        <f t="shared" si="42"/>
        <v>0</v>
      </c>
      <c r="K253" s="129">
        <f t="shared" si="42"/>
        <v>0</v>
      </c>
      <c r="L253" s="129">
        <f t="shared" si="42"/>
        <v>0</v>
      </c>
      <c r="M253" s="129">
        <f t="shared" si="33"/>
        <v>90760</v>
      </c>
      <c r="N253" s="130">
        <f t="shared" si="42"/>
        <v>0</v>
      </c>
    </row>
    <row r="254" spans="1:14" customFormat="1" ht="25.5" customHeight="1" x14ac:dyDescent="0.25">
      <c r="A254" s="26">
        <v>5100</v>
      </c>
      <c r="B254" s="27" t="s">
        <v>291</v>
      </c>
      <c r="C254" s="122">
        <f>SUM(C255:C260)</f>
        <v>0</v>
      </c>
      <c r="D254" s="122">
        <f>SUM(D255:D260)</f>
        <v>0</v>
      </c>
      <c r="E254" s="122">
        <f t="shared" ref="E254:N254" si="43">SUM(E255:E260)</f>
        <v>0</v>
      </c>
      <c r="F254" s="122">
        <f t="shared" si="43"/>
        <v>52200</v>
      </c>
      <c r="G254" s="122">
        <f t="shared" si="43"/>
        <v>0</v>
      </c>
      <c r="H254" s="122">
        <f t="shared" si="43"/>
        <v>0</v>
      </c>
      <c r="I254" s="122">
        <f t="shared" si="43"/>
        <v>0</v>
      </c>
      <c r="J254" s="122">
        <f t="shared" si="43"/>
        <v>0</v>
      </c>
      <c r="K254" s="122">
        <f t="shared" si="43"/>
        <v>0</v>
      </c>
      <c r="L254" s="122">
        <f t="shared" si="43"/>
        <v>0</v>
      </c>
      <c r="M254" s="122">
        <f t="shared" si="33"/>
        <v>52200</v>
      </c>
      <c r="N254" s="128">
        <f t="shared" si="43"/>
        <v>0</v>
      </c>
    </row>
    <row r="255" spans="1:14" customFormat="1" ht="25.5" customHeight="1" x14ac:dyDescent="0.25">
      <c r="A255" s="32">
        <v>511</v>
      </c>
      <c r="B255" s="29" t="s">
        <v>292</v>
      </c>
      <c r="C255" s="124"/>
      <c r="D255" s="124"/>
      <c r="E255" s="124"/>
      <c r="F255" s="124">
        <f>(45000*0.16)+45000</f>
        <v>52200</v>
      </c>
      <c r="G255" s="124"/>
      <c r="H255" s="124"/>
      <c r="I255" s="124"/>
      <c r="J255" s="124"/>
      <c r="K255" s="124"/>
      <c r="L255" s="124"/>
      <c r="M255" s="125">
        <f t="shared" si="33"/>
        <v>52200</v>
      </c>
      <c r="N255" s="123"/>
    </row>
    <row r="256" spans="1:14" customFormat="1" ht="25.5" customHeight="1" x14ac:dyDescent="0.25">
      <c r="A256" s="32">
        <v>512</v>
      </c>
      <c r="B256" s="29" t="s">
        <v>293</v>
      </c>
      <c r="C256" s="124"/>
      <c r="D256" s="124"/>
      <c r="E256" s="124"/>
      <c r="F256" s="124"/>
      <c r="G256" s="124"/>
      <c r="H256" s="124"/>
      <c r="I256" s="124"/>
      <c r="J256" s="124"/>
      <c r="K256" s="124"/>
      <c r="L256" s="124"/>
      <c r="M256" s="125">
        <f t="shared" si="33"/>
        <v>0</v>
      </c>
      <c r="N256" s="123"/>
    </row>
    <row r="257" spans="1:14" customFormat="1" ht="25.5" customHeight="1" x14ac:dyDescent="0.25">
      <c r="A257" s="32">
        <v>513</v>
      </c>
      <c r="B257" s="29" t="s">
        <v>294</v>
      </c>
      <c r="C257" s="124"/>
      <c r="D257" s="124"/>
      <c r="E257" s="124"/>
      <c r="F257" s="124"/>
      <c r="G257" s="124"/>
      <c r="H257" s="124"/>
      <c r="I257" s="124"/>
      <c r="J257" s="124"/>
      <c r="K257" s="124"/>
      <c r="L257" s="124"/>
      <c r="M257" s="125">
        <f t="shared" si="33"/>
        <v>0</v>
      </c>
      <c r="N257" s="123"/>
    </row>
    <row r="258" spans="1:14" customFormat="1" ht="25.5" customHeight="1" x14ac:dyDescent="0.25">
      <c r="A258" s="32">
        <v>514</v>
      </c>
      <c r="B258" s="29" t="s">
        <v>295</v>
      </c>
      <c r="C258" s="124"/>
      <c r="D258" s="124"/>
      <c r="E258" s="124"/>
      <c r="F258" s="124"/>
      <c r="G258" s="124"/>
      <c r="H258" s="124"/>
      <c r="I258" s="124"/>
      <c r="J258" s="124"/>
      <c r="K258" s="124"/>
      <c r="L258" s="124"/>
      <c r="M258" s="125">
        <f t="shared" si="33"/>
        <v>0</v>
      </c>
      <c r="N258" s="123"/>
    </row>
    <row r="259" spans="1:14" customFormat="1" ht="25.5" customHeight="1" x14ac:dyDescent="0.25">
      <c r="A259" s="32">
        <v>515</v>
      </c>
      <c r="B259" s="29" t="s">
        <v>296</v>
      </c>
      <c r="C259" s="124"/>
      <c r="D259" s="124"/>
      <c r="E259" s="124"/>
      <c r="F259" s="124"/>
      <c r="G259" s="124"/>
      <c r="H259" s="124"/>
      <c r="I259" s="124"/>
      <c r="J259" s="124"/>
      <c r="K259" s="124"/>
      <c r="L259" s="124"/>
      <c r="M259" s="125">
        <f t="shared" si="33"/>
        <v>0</v>
      </c>
      <c r="N259" s="123"/>
    </row>
    <row r="260" spans="1:14" customFormat="1" ht="25.5" customHeight="1" x14ac:dyDescent="0.25">
      <c r="A260" s="32">
        <v>519</v>
      </c>
      <c r="B260" s="29" t="s">
        <v>297</v>
      </c>
      <c r="C260" s="124"/>
      <c r="D260" s="124"/>
      <c r="E260" s="124"/>
      <c r="F260" s="124"/>
      <c r="G260" s="124"/>
      <c r="H260" s="124"/>
      <c r="I260" s="124"/>
      <c r="J260" s="124"/>
      <c r="K260" s="124"/>
      <c r="L260" s="124"/>
      <c r="M260" s="125">
        <f t="shared" si="33"/>
        <v>0</v>
      </c>
      <c r="N260" s="123"/>
    </row>
    <row r="261" spans="1:14" customFormat="1" ht="25.5" customHeight="1" x14ac:dyDescent="0.25">
      <c r="A261" s="26">
        <v>5200</v>
      </c>
      <c r="B261" s="27" t="s">
        <v>298</v>
      </c>
      <c r="C261" s="122">
        <f t="shared" ref="C261:N261" si="44">SUM(C262:C265)</f>
        <v>0</v>
      </c>
      <c r="D261" s="122">
        <f>SUM(D262:D265)</f>
        <v>0</v>
      </c>
      <c r="E261" s="122">
        <f t="shared" si="44"/>
        <v>0</v>
      </c>
      <c r="F261" s="122">
        <f t="shared" si="44"/>
        <v>18560</v>
      </c>
      <c r="G261" s="122">
        <f t="shared" si="44"/>
        <v>0</v>
      </c>
      <c r="H261" s="122">
        <f t="shared" si="44"/>
        <v>0</v>
      </c>
      <c r="I261" s="122">
        <f t="shared" si="44"/>
        <v>0</v>
      </c>
      <c r="J261" s="122">
        <f t="shared" si="44"/>
        <v>0</v>
      </c>
      <c r="K261" s="122">
        <f t="shared" si="44"/>
        <v>0</v>
      </c>
      <c r="L261" s="122">
        <f t="shared" si="44"/>
        <v>0</v>
      </c>
      <c r="M261" s="122">
        <f t="shared" si="33"/>
        <v>18560</v>
      </c>
      <c r="N261" s="128">
        <f t="shared" si="44"/>
        <v>0</v>
      </c>
    </row>
    <row r="262" spans="1:14" customFormat="1" ht="25.5" customHeight="1" x14ac:dyDescent="0.25">
      <c r="A262" s="32">
        <v>521</v>
      </c>
      <c r="B262" s="29" t="s">
        <v>299</v>
      </c>
      <c r="C262" s="124"/>
      <c r="D262" s="124"/>
      <c r="E262" s="124"/>
      <c r="F262" s="124"/>
      <c r="G262" s="124"/>
      <c r="H262" s="124"/>
      <c r="I262" s="124"/>
      <c r="J262" s="124"/>
      <c r="K262" s="124"/>
      <c r="L262" s="124"/>
      <c r="M262" s="125">
        <f t="shared" si="33"/>
        <v>0</v>
      </c>
      <c r="N262" s="123"/>
    </row>
    <row r="263" spans="1:14" customFormat="1" ht="25.5" customHeight="1" x14ac:dyDescent="0.25">
      <c r="A263" s="32">
        <v>522</v>
      </c>
      <c r="B263" s="29" t="s">
        <v>300</v>
      </c>
      <c r="C263" s="124"/>
      <c r="D263" s="124"/>
      <c r="E263" s="124"/>
      <c r="F263" s="124"/>
      <c r="G263" s="124"/>
      <c r="H263" s="124"/>
      <c r="I263" s="124"/>
      <c r="J263" s="124"/>
      <c r="K263" s="124"/>
      <c r="L263" s="124"/>
      <c r="M263" s="125">
        <f t="shared" si="33"/>
        <v>0</v>
      </c>
      <c r="N263" s="123"/>
    </row>
    <row r="264" spans="1:14" customFormat="1" ht="25.5" customHeight="1" x14ac:dyDescent="0.25">
      <c r="A264" s="32">
        <v>523</v>
      </c>
      <c r="B264" s="29" t="s">
        <v>301</v>
      </c>
      <c r="C264" s="124"/>
      <c r="D264" s="124"/>
      <c r="E264" s="124"/>
      <c r="F264" s="124">
        <f>(16000*0.16)+16000</f>
        <v>18560</v>
      </c>
      <c r="G264" s="124"/>
      <c r="H264" s="124"/>
      <c r="I264" s="124"/>
      <c r="J264" s="124"/>
      <c r="K264" s="124"/>
      <c r="L264" s="124"/>
      <c r="M264" s="125">
        <f t="shared" ref="M264:M327" si="45">SUM(C264:L264)</f>
        <v>18560</v>
      </c>
      <c r="N264" s="123"/>
    </row>
    <row r="265" spans="1:14" customFormat="1" ht="25.5" customHeight="1" x14ac:dyDescent="0.25">
      <c r="A265" s="32">
        <v>529</v>
      </c>
      <c r="B265" s="29" t="s">
        <v>302</v>
      </c>
      <c r="C265" s="124"/>
      <c r="D265" s="124"/>
      <c r="E265" s="124"/>
      <c r="F265" s="124"/>
      <c r="G265" s="124"/>
      <c r="H265" s="124"/>
      <c r="I265" s="124"/>
      <c r="J265" s="124"/>
      <c r="K265" s="124"/>
      <c r="L265" s="124"/>
      <c r="M265" s="125">
        <f t="shared" si="45"/>
        <v>0</v>
      </c>
      <c r="N265" s="123"/>
    </row>
    <row r="266" spans="1:14" customFormat="1" ht="25.5" customHeight="1" x14ac:dyDescent="0.25">
      <c r="A266" s="26">
        <v>5300</v>
      </c>
      <c r="B266" s="27" t="s">
        <v>303</v>
      </c>
      <c r="C266" s="122">
        <f t="shared" ref="C266:L266" si="46">SUM(C267:C268)</f>
        <v>0</v>
      </c>
      <c r="D266" s="122">
        <f>SUM(D267:D268)</f>
        <v>0</v>
      </c>
      <c r="E266" s="122">
        <f t="shared" si="46"/>
        <v>0</v>
      </c>
      <c r="F266" s="122">
        <f t="shared" si="46"/>
        <v>0</v>
      </c>
      <c r="G266" s="122">
        <f t="shared" si="46"/>
        <v>0</v>
      </c>
      <c r="H266" s="122">
        <f t="shared" si="46"/>
        <v>0</v>
      </c>
      <c r="I266" s="122">
        <f t="shared" si="46"/>
        <v>0</v>
      </c>
      <c r="J266" s="122">
        <f t="shared" si="46"/>
        <v>0</v>
      </c>
      <c r="K266" s="122">
        <f t="shared" si="46"/>
        <v>0</v>
      </c>
      <c r="L266" s="122">
        <f t="shared" si="46"/>
        <v>0</v>
      </c>
      <c r="M266" s="122">
        <f t="shared" si="45"/>
        <v>0</v>
      </c>
      <c r="N266" s="127"/>
    </row>
    <row r="267" spans="1:14" customFormat="1" ht="25.5" customHeight="1" x14ac:dyDescent="0.25">
      <c r="A267" s="32">
        <v>531</v>
      </c>
      <c r="B267" s="29" t="s">
        <v>304</v>
      </c>
      <c r="C267" s="124"/>
      <c r="D267" s="124"/>
      <c r="E267" s="124"/>
      <c r="F267" s="124"/>
      <c r="G267" s="124"/>
      <c r="H267" s="124"/>
      <c r="I267" s="124"/>
      <c r="J267" s="124"/>
      <c r="K267" s="124"/>
      <c r="L267" s="124"/>
      <c r="M267" s="125">
        <f t="shared" si="45"/>
        <v>0</v>
      </c>
      <c r="N267" s="123"/>
    </row>
    <row r="268" spans="1:14" customFormat="1" ht="25.5" customHeight="1" x14ac:dyDescent="0.25">
      <c r="A268" s="32">
        <v>532</v>
      </c>
      <c r="B268" s="29" t="s">
        <v>305</v>
      </c>
      <c r="C268" s="124"/>
      <c r="D268" s="124"/>
      <c r="E268" s="124"/>
      <c r="F268" s="124"/>
      <c r="G268" s="124"/>
      <c r="H268" s="124"/>
      <c r="I268" s="124"/>
      <c r="J268" s="124"/>
      <c r="K268" s="124"/>
      <c r="L268" s="124"/>
      <c r="M268" s="125">
        <f t="shared" si="45"/>
        <v>0</v>
      </c>
      <c r="N268" s="123"/>
    </row>
    <row r="269" spans="1:14" customFormat="1" ht="25.5" customHeight="1" x14ac:dyDescent="0.25">
      <c r="A269" s="26">
        <v>5400</v>
      </c>
      <c r="B269" s="27" t="s">
        <v>306</v>
      </c>
      <c r="C269" s="122">
        <f t="shared" ref="C269:N269" si="47">SUM(C270:C275)</f>
        <v>0</v>
      </c>
      <c r="D269" s="122">
        <f>SUM(D270:D275)</f>
        <v>0</v>
      </c>
      <c r="E269" s="122">
        <f t="shared" si="47"/>
        <v>0</v>
      </c>
      <c r="F269" s="122">
        <f t="shared" si="47"/>
        <v>0</v>
      </c>
      <c r="G269" s="122">
        <f t="shared" si="47"/>
        <v>0</v>
      </c>
      <c r="H269" s="122">
        <f t="shared" si="47"/>
        <v>0</v>
      </c>
      <c r="I269" s="122">
        <f t="shared" si="47"/>
        <v>0</v>
      </c>
      <c r="J269" s="122">
        <f t="shared" si="47"/>
        <v>0</v>
      </c>
      <c r="K269" s="122">
        <f t="shared" si="47"/>
        <v>0</v>
      </c>
      <c r="L269" s="122">
        <f t="shared" si="47"/>
        <v>0</v>
      </c>
      <c r="M269" s="122">
        <f t="shared" si="45"/>
        <v>0</v>
      </c>
      <c r="N269" s="128">
        <f t="shared" si="47"/>
        <v>0</v>
      </c>
    </row>
    <row r="270" spans="1:14" customFormat="1" ht="25.5" customHeight="1" x14ac:dyDescent="0.25">
      <c r="A270" s="32">
        <v>541</v>
      </c>
      <c r="B270" s="29" t="s">
        <v>307</v>
      </c>
      <c r="C270" s="124"/>
      <c r="D270" s="124"/>
      <c r="E270" s="124"/>
      <c r="F270" s="124"/>
      <c r="G270" s="124"/>
      <c r="H270" s="124"/>
      <c r="I270" s="124"/>
      <c r="J270" s="124"/>
      <c r="K270" s="124"/>
      <c r="L270" s="124"/>
      <c r="M270" s="125">
        <f t="shared" si="45"/>
        <v>0</v>
      </c>
      <c r="N270" s="123"/>
    </row>
    <row r="271" spans="1:14" customFormat="1" ht="25.5" customHeight="1" x14ac:dyDescent="0.25">
      <c r="A271" s="32">
        <v>542</v>
      </c>
      <c r="B271" s="29" t="s">
        <v>308</v>
      </c>
      <c r="C271" s="124"/>
      <c r="D271" s="124"/>
      <c r="E271" s="124"/>
      <c r="F271" s="124"/>
      <c r="G271" s="124"/>
      <c r="H271" s="124"/>
      <c r="I271" s="124"/>
      <c r="J271" s="124"/>
      <c r="K271" s="124"/>
      <c r="L271" s="124"/>
      <c r="M271" s="125">
        <f t="shared" si="45"/>
        <v>0</v>
      </c>
      <c r="N271" s="123"/>
    </row>
    <row r="272" spans="1:14" customFormat="1" ht="25.5" customHeight="1" x14ac:dyDescent="0.25">
      <c r="A272" s="32">
        <v>543</v>
      </c>
      <c r="B272" s="29" t="s">
        <v>309</v>
      </c>
      <c r="C272" s="124"/>
      <c r="D272" s="124"/>
      <c r="E272" s="124"/>
      <c r="F272" s="124"/>
      <c r="G272" s="124"/>
      <c r="H272" s="124"/>
      <c r="I272" s="124"/>
      <c r="J272" s="124"/>
      <c r="K272" s="124"/>
      <c r="L272" s="124"/>
      <c r="M272" s="125">
        <f t="shared" si="45"/>
        <v>0</v>
      </c>
      <c r="N272" s="123"/>
    </row>
    <row r="273" spans="1:14" customFormat="1" ht="25.5" customHeight="1" x14ac:dyDescent="0.25">
      <c r="A273" s="32">
        <v>544</v>
      </c>
      <c r="B273" s="29" t="s">
        <v>310</v>
      </c>
      <c r="C273" s="124"/>
      <c r="D273" s="124"/>
      <c r="E273" s="124"/>
      <c r="F273" s="124"/>
      <c r="G273" s="124"/>
      <c r="H273" s="124"/>
      <c r="I273" s="124"/>
      <c r="J273" s="124"/>
      <c r="K273" s="124"/>
      <c r="L273" s="124"/>
      <c r="M273" s="125">
        <f t="shared" si="45"/>
        <v>0</v>
      </c>
      <c r="N273" s="123"/>
    </row>
    <row r="274" spans="1:14" customFormat="1" ht="25.5" customHeight="1" x14ac:dyDescent="0.25">
      <c r="A274" s="32">
        <v>545</v>
      </c>
      <c r="B274" s="29" t="s">
        <v>311</v>
      </c>
      <c r="C274" s="124"/>
      <c r="D274" s="124"/>
      <c r="E274" s="124"/>
      <c r="F274" s="124"/>
      <c r="G274" s="124"/>
      <c r="H274" s="124"/>
      <c r="I274" s="124"/>
      <c r="J274" s="124"/>
      <c r="K274" s="124"/>
      <c r="L274" s="124"/>
      <c r="M274" s="125">
        <f t="shared" si="45"/>
        <v>0</v>
      </c>
      <c r="N274" s="123"/>
    </row>
    <row r="275" spans="1:14" customFormat="1" ht="25.5" customHeight="1" x14ac:dyDescent="0.25">
      <c r="A275" s="32">
        <v>549</v>
      </c>
      <c r="B275" s="29" t="s">
        <v>312</v>
      </c>
      <c r="C275" s="124"/>
      <c r="D275" s="124"/>
      <c r="E275" s="124"/>
      <c r="F275" s="124"/>
      <c r="G275" s="124"/>
      <c r="H275" s="124"/>
      <c r="I275" s="124"/>
      <c r="J275" s="124"/>
      <c r="K275" s="124"/>
      <c r="L275" s="124"/>
      <c r="M275" s="125">
        <f t="shared" si="45"/>
        <v>0</v>
      </c>
      <c r="N275" s="123"/>
    </row>
    <row r="276" spans="1:14" customFormat="1" ht="25.5" customHeight="1" x14ac:dyDescent="0.25">
      <c r="A276" s="26">
        <v>5500</v>
      </c>
      <c r="B276" s="27" t="s">
        <v>313</v>
      </c>
      <c r="C276" s="122">
        <f t="shared" ref="C276:N276" si="48">SUM(C277)</f>
        <v>0</v>
      </c>
      <c r="D276" s="122">
        <f t="shared" si="48"/>
        <v>0</v>
      </c>
      <c r="E276" s="122">
        <f t="shared" si="48"/>
        <v>0</v>
      </c>
      <c r="F276" s="122">
        <f t="shared" si="48"/>
        <v>0</v>
      </c>
      <c r="G276" s="122">
        <f t="shared" si="48"/>
        <v>0</v>
      </c>
      <c r="H276" s="122">
        <f t="shared" si="48"/>
        <v>0</v>
      </c>
      <c r="I276" s="122">
        <f t="shared" si="48"/>
        <v>0</v>
      </c>
      <c r="J276" s="122">
        <f t="shared" si="48"/>
        <v>0</v>
      </c>
      <c r="K276" s="122">
        <f t="shared" si="48"/>
        <v>0</v>
      </c>
      <c r="L276" s="122">
        <f t="shared" si="48"/>
        <v>0</v>
      </c>
      <c r="M276" s="122">
        <f t="shared" si="45"/>
        <v>0</v>
      </c>
      <c r="N276" s="128">
        <f t="shared" si="48"/>
        <v>0</v>
      </c>
    </row>
    <row r="277" spans="1:14" customFormat="1" ht="25.5" customHeight="1" x14ac:dyDescent="0.25">
      <c r="A277" s="32">
        <v>551</v>
      </c>
      <c r="B277" s="29" t="s">
        <v>314</v>
      </c>
      <c r="C277" s="124"/>
      <c r="D277" s="124"/>
      <c r="E277" s="124"/>
      <c r="F277" s="124"/>
      <c r="G277" s="124"/>
      <c r="H277" s="124"/>
      <c r="I277" s="124"/>
      <c r="J277" s="124"/>
      <c r="K277" s="124"/>
      <c r="L277" s="124"/>
      <c r="M277" s="125">
        <f t="shared" si="45"/>
        <v>0</v>
      </c>
      <c r="N277" s="123"/>
    </row>
    <row r="278" spans="1:14" customFormat="1" ht="25.5" customHeight="1" x14ac:dyDescent="0.25">
      <c r="A278" s="26">
        <v>5600</v>
      </c>
      <c r="B278" s="27" t="s">
        <v>315</v>
      </c>
      <c r="C278" s="122">
        <f t="shared" ref="C278:N278" si="49">SUM(C279:C286)</f>
        <v>0</v>
      </c>
      <c r="D278" s="122">
        <f>SUM(D279:D286)</f>
        <v>0</v>
      </c>
      <c r="E278" s="122">
        <f t="shared" si="49"/>
        <v>0</v>
      </c>
      <c r="F278" s="122">
        <f t="shared" si="49"/>
        <v>0</v>
      </c>
      <c r="G278" s="122">
        <f t="shared" si="49"/>
        <v>0</v>
      </c>
      <c r="H278" s="122">
        <f t="shared" si="49"/>
        <v>0</v>
      </c>
      <c r="I278" s="122">
        <f t="shared" si="49"/>
        <v>0</v>
      </c>
      <c r="J278" s="122">
        <f t="shared" si="49"/>
        <v>0</v>
      </c>
      <c r="K278" s="122">
        <f t="shared" si="49"/>
        <v>0</v>
      </c>
      <c r="L278" s="122">
        <f t="shared" si="49"/>
        <v>0</v>
      </c>
      <c r="M278" s="122">
        <f t="shared" si="45"/>
        <v>0</v>
      </c>
      <c r="N278" s="128">
        <f t="shared" si="49"/>
        <v>0</v>
      </c>
    </row>
    <row r="279" spans="1:14" customFormat="1" ht="25.5" customHeight="1" x14ac:dyDescent="0.25">
      <c r="A279" s="32">
        <v>561</v>
      </c>
      <c r="B279" s="29" t="s">
        <v>316</v>
      </c>
      <c r="C279" s="124"/>
      <c r="D279" s="124"/>
      <c r="E279" s="124"/>
      <c r="F279" s="124"/>
      <c r="G279" s="124"/>
      <c r="H279" s="124"/>
      <c r="I279" s="124"/>
      <c r="J279" s="124"/>
      <c r="K279" s="124"/>
      <c r="L279" s="124"/>
      <c r="M279" s="125">
        <f t="shared" si="45"/>
        <v>0</v>
      </c>
      <c r="N279" s="123"/>
    </row>
    <row r="280" spans="1:14" customFormat="1" ht="25.5" customHeight="1" x14ac:dyDescent="0.25">
      <c r="A280" s="32">
        <v>562</v>
      </c>
      <c r="B280" s="29" t="s">
        <v>317</v>
      </c>
      <c r="C280" s="124"/>
      <c r="D280" s="124"/>
      <c r="E280" s="124"/>
      <c r="F280" s="124"/>
      <c r="G280" s="124"/>
      <c r="H280" s="124"/>
      <c r="I280" s="124"/>
      <c r="J280" s="124"/>
      <c r="K280" s="124"/>
      <c r="L280" s="124"/>
      <c r="M280" s="125">
        <f t="shared" si="45"/>
        <v>0</v>
      </c>
      <c r="N280" s="123"/>
    </row>
    <row r="281" spans="1:14" customFormat="1" ht="25.5" customHeight="1" x14ac:dyDescent="0.25">
      <c r="A281" s="32">
        <v>563</v>
      </c>
      <c r="B281" s="29" t="s">
        <v>318</v>
      </c>
      <c r="C281" s="124"/>
      <c r="D281" s="124"/>
      <c r="E281" s="124"/>
      <c r="F281" s="124"/>
      <c r="G281" s="124"/>
      <c r="H281" s="124"/>
      <c r="I281" s="124"/>
      <c r="J281" s="124"/>
      <c r="K281" s="124"/>
      <c r="L281" s="124"/>
      <c r="M281" s="125">
        <f t="shared" si="45"/>
        <v>0</v>
      </c>
      <c r="N281" s="123"/>
    </row>
    <row r="282" spans="1:14" customFormat="1" ht="29.25" customHeight="1" x14ac:dyDescent="0.25">
      <c r="A282" s="32">
        <v>564</v>
      </c>
      <c r="B282" s="29" t="s">
        <v>319</v>
      </c>
      <c r="C282" s="124"/>
      <c r="D282" s="124"/>
      <c r="E282" s="124"/>
      <c r="F282" s="124"/>
      <c r="G282" s="124"/>
      <c r="H282" s="124"/>
      <c r="I282" s="124"/>
      <c r="J282" s="124"/>
      <c r="K282" s="124"/>
      <c r="L282" s="124"/>
      <c r="M282" s="125">
        <f t="shared" si="45"/>
        <v>0</v>
      </c>
      <c r="N282" s="123"/>
    </row>
    <row r="283" spans="1:14" customFormat="1" ht="25.5" customHeight="1" x14ac:dyDescent="0.25">
      <c r="A283" s="32">
        <v>565</v>
      </c>
      <c r="B283" s="29" t="s">
        <v>320</v>
      </c>
      <c r="C283" s="124"/>
      <c r="D283" s="124"/>
      <c r="E283" s="124"/>
      <c r="F283" s="124"/>
      <c r="G283" s="124"/>
      <c r="H283" s="124"/>
      <c r="I283" s="124"/>
      <c r="J283" s="124"/>
      <c r="K283" s="124"/>
      <c r="L283" s="124"/>
      <c r="M283" s="125">
        <f t="shared" si="45"/>
        <v>0</v>
      </c>
      <c r="N283" s="123"/>
    </row>
    <row r="284" spans="1:14" customFormat="1" ht="27.75" customHeight="1" x14ac:dyDescent="0.25">
      <c r="A284" s="32">
        <v>566</v>
      </c>
      <c r="B284" s="29" t="s">
        <v>321</v>
      </c>
      <c r="C284" s="124"/>
      <c r="D284" s="124"/>
      <c r="E284" s="124"/>
      <c r="F284" s="124"/>
      <c r="G284" s="124"/>
      <c r="H284" s="124"/>
      <c r="I284" s="124"/>
      <c r="J284" s="124"/>
      <c r="K284" s="124"/>
      <c r="L284" s="124"/>
      <c r="M284" s="125">
        <f t="shared" si="45"/>
        <v>0</v>
      </c>
      <c r="N284" s="123"/>
    </row>
    <row r="285" spans="1:14" customFormat="1" ht="25.5" customHeight="1" x14ac:dyDescent="0.25">
      <c r="A285" s="32">
        <v>567</v>
      </c>
      <c r="B285" s="29" t="s">
        <v>322</v>
      </c>
      <c r="C285" s="124"/>
      <c r="D285" s="124"/>
      <c r="E285" s="124"/>
      <c r="F285" s="124"/>
      <c r="G285" s="124"/>
      <c r="H285" s="124"/>
      <c r="I285" s="124"/>
      <c r="J285" s="124"/>
      <c r="K285" s="124"/>
      <c r="L285" s="124"/>
      <c r="M285" s="125">
        <f t="shared" si="45"/>
        <v>0</v>
      </c>
      <c r="N285" s="123"/>
    </row>
    <row r="286" spans="1:14" customFormat="1" ht="25.5" customHeight="1" x14ac:dyDescent="0.25">
      <c r="A286" s="32">
        <v>569</v>
      </c>
      <c r="B286" s="29" t="s">
        <v>323</v>
      </c>
      <c r="C286" s="124"/>
      <c r="D286" s="124"/>
      <c r="E286" s="124"/>
      <c r="F286" s="124"/>
      <c r="G286" s="124"/>
      <c r="H286" s="124"/>
      <c r="I286" s="124"/>
      <c r="J286" s="124"/>
      <c r="K286" s="124"/>
      <c r="L286" s="124"/>
      <c r="M286" s="125">
        <f t="shared" si="45"/>
        <v>0</v>
      </c>
      <c r="N286" s="123"/>
    </row>
    <row r="287" spans="1:14" customFormat="1" ht="25.5" customHeight="1" x14ac:dyDescent="0.25">
      <c r="A287" s="26">
        <v>5700</v>
      </c>
      <c r="B287" s="27" t="s">
        <v>324</v>
      </c>
      <c r="C287" s="122">
        <f t="shared" ref="C287:N287" si="50">SUM(C288:C296)</f>
        <v>0</v>
      </c>
      <c r="D287" s="122">
        <f>SUM(D288:D296)</f>
        <v>0</v>
      </c>
      <c r="E287" s="122">
        <f t="shared" si="50"/>
        <v>0</v>
      </c>
      <c r="F287" s="122">
        <f t="shared" si="50"/>
        <v>0</v>
      </c>
      <c r="G287" s="122">
        <f t="shared" si="50"/>
        <v>0</v>
      </c>
      <c r="H287" s="122">
        <f t="shared" si="50"/>
        <v>0</v>
      </c>
      <c r="I287" s="122">
        <f t="shared" si="50"/>
        <v>0</v>
      </c>
      <c r="J287" s="122">
        <f t="shared" si="50"/>
        <v>0</v>
      </c>
      <c r="K287" s="122">
        <f t="shared" si="50"/>
        <v>0</v>
      </c>
      <c r="L287" s="122">
        <f t="shared" si="50"/>
        <v>0</v>
      </c>
      <c r="M287" s="122">
        <f t="shared" si="45"/>
        <v>0</v>
      </c>
      <c r="N287" s="128">
        <f t="shared" si="50"/>
        <v>0</v>
      </c>
    </row>
    <row r="288" spans="1:14" customFormat="1" ht="25.5" customHeight="1" x14ac:dyDescent="0.25">
      <c r="A288" s="32">
        <v>571</v>
      </c>
      <c r="B288" s="29" t="s">
        <v>325</v>
      </c>
      <c r="C288" s="124"/>
      <c r="D288" s="124"/>
      <c r="E288" s="124"/>
      <c r="F288" s="124"/>
      <c r="G288" s="124"/>
      <c r="H288" s="124"/>
      <c r="I288" s="124"/>
      <c r="J288" s="124"/>
      <c r="K288" s="124"/>
      <c r="L288" s="124"/>
      <c r="M288" s="125">
        <f t="shared" si="45"/>
        <v>0</v>
      </c>
      <c r="N288" s="123"/>
    </row>
    <row r="289" spans="1:14" customFormat="1" ht="25.5" customHeight="1" x14ac:dyDescent="0.25">
      <c r="A289" s="32">
        <v>572</v>
      </c>
      <c r="B289" s="29" t="s">
        <v>326</v>
      </c>
      <c r="C289" s="124"/>
      <c r="D289" s="124"/>
      <c r="E289" s="124"/>
      <c r="F289" s="124"/>
      <c r="G289" s="124"/>
      <c r="H289" s="124"/>
      <c r="I289" s="124"/>
      <c r="J289" s="124"/>
      <c r="K289" s="124"/>
      <c r="L289" s="124"/>
      <c r="M289" s="125">
        <f t="shared" si="45"/>
        <v>0</v>
      </c>
      <c r="N289" s="123"/>
    </row>
    <row r="290" spans="1:14" customFormat="1" ht="25.5" customHeight="1" x14ac:dyDescent="0.25">
      <c r="A290" s="32">
        <v>573</v>
      </c>
      <c r="B290" s="29" t="s">
        <v>327</v>
      </c>
      <c r="C290" s="124"/>
      <c r="D290" s="124"/>
      <c r="E290" s="124"/>
      <c r="F290" s="124"/>
      <c r="G290" s="124"/>
      <c r="H290" s="124"/>
      <c r="I290" s="124"/>
      <c r="J290" s="124"/>
      <c r="K290" s="124"/>
      <c r="L290" s="124"/>
      <c r="M290" s="125">
        <f t="shared" si="45"/>
        <v>0</v>
      </c>
      <c r="N290" s="123"/>
    </row>
    <row r="291" spans="1:14" customFormat="1" ht="25.5" customHeight="1" x14ac:dyDescent="0.25">
      <c r="A291" s="32">
        <v>574</v>
      </c>
      <c r="B291" s="29" t="s">
        <v>328</v>
      </c>
      <c r="C291" s="124"/>
      <c r="D291" s="124"/>
      <c r="E291" s="124"/>
      <c r="F291" s="124"/>
      <c r="G291" s="124"/>
      <c r="H291" s="124"/>
      <c r="I291" s="124"/>
      <c r="J291" s="124"/>
      <c r="K291" s="124"/>
      <c r="L291" s="124"/>
      <c r="M291" s="125">
        <f t="shared" si="45"/>
        <v>0</v>
      </c>
      <c r="N291" s="123"/>
    </row>
    <row r="292" spans="1:14" customFormat="1" ht="25.5" customHeight="1" x14ac:dyDescent="0.25">
      <c r="A292" s="32">
        <v>575</v>
      </c>
      <c r="B292" s="29" t="s">
        <v>329</v>
      </c>
      <c r="C292" s="124"/>
      <c r="D292" s="124"/>
      <c r="E292" s="124"/>
      <c r="F292" s="124"/>
      <c r="G292" s="124"/>
      <c r="H292" s="124"/>
      <c r="I292" s="124"/>
      <c r="J292" s="124"/>
      <c r="K292" s="124"/>
      <c r="L292" s="124"/>
      <c r="M292" s="125">
        <f t="shared" si="45"/>
        <v>0</v>
      </c>
      <c r="N292" s="123"/>
    </row>
    <row r="293" spans="1:14" customFormat="1" ht="25.5" customHeight="1" x14ac:dyDescent="0.25">
      <c r="A293" s="32">
        <v>576</v>
      </c>
      <c r="B293" s="29" t="s">
        <v>330</v>
      </c>
      <c r="C293" s="124"/>
      <c r="D293" s="124"/>
      <c r="E293" s="124"/>
      <c r="F293" s="124"/>
      <c r="G293" s="124"/>
      <c r="H293" s="124"/>
      <c r="I293" s="124"/>
      <c r="J293" s="124"/>
      <c r="K293" s="124"/>
      <c r="L293" s="124"/>
      <c r="M293" s="125">
        <f t="shared" si="45"/>
        <v>0</v>
      </c>
      <c r="N293" s="123"/>
    </row>
    <row r="294" spans="1:14" customFormat="1" ht="25.5" customHeight="1" x14ac:dyDescent="0.25">
      <c r="A294" s="32">
        <v>577</v>
      </c>
      <c r="B294" s="29" t="s">
        <v>331</v>
      </c>
      <c r="C294" s="124"/>
      <c r="D294" s="124"/>
      <c r="E294" s="124"/>
      <c r="F294" s="124"/>
      <c r="G294" s="124"/>
      <c r="H294" s="124"/>
      <c r="I294" s="124"/>
      <c r="J294" s="124"/>
      <c r="K294" s="124"/>
      <c r="L294" s="124"/>
      <c r="M294" s="125">
        <f t="shared" si="45"/>
        <v>0</v>
      </c>
      <c r="N294" s="123"/>
    </row>
    <row r="295" spans="1:14" customFormat="1" ht="25.5" customHeight="1" x14ac:dyDescent="0.25">
      <c r="A295" s="32">
        <v>578</v>
      </c>
      <c r="B295" s="29" t="s">
        <v>332</v>
      </c>
      <c r="C295" s="124"/>
      <c r="D295" s="124"/>
      <c r="E295" s="124"/>
      <c r="F295" s="124"/>
      <c r="G295" s="124"/>
      <c r="H295" s="124"/>
      <c r="I295" s="124"/>
      <c r="J295" s="124"/>
      <c r="K295" s="124"/>
      <c r="L295" s="124"/>
      <c r="M295" s="125">
        <f t="shared" si="45"/>
        <v>0</v>
      </c>
      <c r="N295" s="123"/>
    </row>
    <row r="296" spans="1:14" customFormat="1" ht="25.5" customHeight="1" x14ac:dyDescent="0.25">
      <c r="A296" s="32">
        <v>579</v>
      </c>
      <c r="B296" s="29" t="s">
        <v>333</v>
      </c>
      <c r="C296" s="124"/>
      <c r="D296" s="124"/>
      <c r="E296" s="124"/>
      <c r="F296" s="124"/>
      <c r="G296" s="124"/>
      <c r="H296" s="124"/>
      <c r="I296" s="124"/>
      <c r="J296" s="124"/>
      <c r="K296" s="124"/>
      <c r="L296" s="124"/>
      <c r="M296" s="125">
        <f t="shared" si="45"/>
        <v>0</v>
      </c>
      <c r="N296" s="123"/>
    </row>
    <row r="297" spans="1:14" customFormat="1" ht="25.5" customHeight="1" x14ac:dyDescent="0.25">
      <c r="A297" s="26">
        <v>5800</v>
      </c>
      <c r="B297" s="27" t="s">
        <v>334</v>
      </c>
      <c r="C297" s="122">
        <f t="shared" ref="C297:N297" si="51">SUM(C298:C301)</f>
        <v>0</v>
      </c>
      <c r="D297" s="122">
        <f>SUM(D298:D301)</f>
        <v>0</v>
      </c>
      <c r="E297" s="122">
        <f t="shared" si="51"/>
        <v>0</v>
      </c>
      <c r="F297" s="122">
        <f t="shared" si="51"/>
        <v>0</v>
      </c>
      <c r="G297" s="122">
        <f t="shared" si="51"/>
        <v>0</v>
      </c>
      <c r="H297" s="122">
        <f t="shared" si="51"/>
        <v>0</v>
      </c>
      <c r="I297" s="122">
        <f t="shared" si="51"/>
        <v>0</v>
      </c>
      <c r="J297" s="122">
        <f t="shared" si="51"/>
        <v>0</v>
      </c>
      <c r="K297" s="122">
        <f t="shared" si="51"/>
        <v>0</v>
      </c>
      <c r="L297" s="122">
        <f t="shared" si="51"/>
        <v>0</v>
      </c>
      <c r="M297" s="122">
        <f t="shared" si="45"/>
        <v>0</v>
      </c>
      <c r="N297" s="128">
        <f t="shared" si="51"/>
        <v>0</v>
      </c>
    </row>
    <row r="298" spans="1:14" customFormat="1" ht="25.5" customHeight="1" x14ac:dyDescent="0.25">
      <c r="A298" s="32">
        <v>581</v>
      </c>
      <c r="B298" s="29" t="s">
        <v>335</v>
      </c>
      <c r="C298" s="124"/>
      <c r="D298" s="124"/>
      <c r="E298" s="124"/>
      <c r="F298" s="124"/>
      <c r="G298" s="124"/>
      <c r="H298" s="124"/>
      <c r="I298" s="124"/>
      <c r="J298" s="124"/>
      <c r="K298" s="124"/>
      <c r="L298" s="124"/>
      <c r="M298" s="125">
        <f t="shared" si="45"/>
        <v>0</v>
      </c>
      <c r="N298" s="123"/>
    </row>
    <row r="299" spans="1:14" customFormat="1" ht="25.5" customHeight="1" x14ac:dyDescent="0.25">
      <c r="A299" s="32">
        <v>582</v>
      </c>
      <c r="B299" s="29" t="s">
        <v>336</v>
      </c>
      <c r="C299" s="124"/>
      <c r="D299" s="124"/>
      <c r="E299" s="124"/>
      <c r="F299" s="124"/>
      <c r="G299" s="124"/>
      <c r="H299" s="124"/>
      <c r="I299" s="124"/>
      <c r="J299" s="124"/>
      <c r="K299" s="124"/>
      <c r="L299" s="124"/>
      <c r="M299" s="125">
        <f t="shared" si="45"/>
        <v>0</v>
      </c>
      <c r="N299" s="123"/>
    </row>
    <row r="300" spans="1:14" customFormat="1" ht="25.5" customHeight="1" x14ac:dyDescent="0.25">
      <c r="A300" s="32">
        <v>583</v>
      </c>
      <c r="B300" s="29" t="s">
        <v>337</v>
      </c>
      <c r="C300" s="124"/>
      <c r="D300" s="124"/>
      <c r="E300" s="124"/>
      <c r="F300" s="124"/>
      <c r="G300" s="124"/>
      <c r="H300" s="124"/>
      <c r="I300" s="124"/>
      <c r="J300" s="124"/>
      <c r="K300" s="124"/>
      <c r="L300" s="124"/>
      <c r="M300" s="125">
        <f t="shared" si="45"/>
        <v>0</v>
      </c>
      <c r="N300" s="123"/>
    </row>
    <row r="301" spans="1:14" customFormat="1" ht="25.5" customHeight="1" x14ac:dyDescent="0.25">
      <c r="A301" s="32">
        <v>589</v>
      </c>
      <c r="B301" s="29" t="s">
        <v>338</v>
      </c>
      <c r="C301" s="124"/>
      <c r="D301" s="124"/>
      <c r="E301" s="124"/>
      <c r="F301" s="124"/>
      <c r="G301" s="124"/>
      <c r="H301" s="124"/>
      <c r="I301" s="124"/>
      <c r="J301" s="124"/>
      <c r="K301" s="124"/>
      <c r="L301" s="124"/>
      <c r="M301" s="125">
        <f t="shared" si="45"/>
        <v>0</v>
      </c>
      <c r="N301" s="123"/>
    </row>
    <row r="302" spans="1:14" customFormat="1" ht="25.5" customHeight="1" x14ac:dyDescent="0.25">
      <c r="A302" s="26">
        <v>5900</v>
      </c>
      <c r="B302" s="27" t="s">
        <v>339</v>
      </c>
      <c r="C302" s="122">
        <f t="shared" ref="C302:N302" si="52">SUM(C303:C311)</f>
        <v>0</v>
      </c>
      <c r="D302" s="122">
        <f>SUM(D303:D311)</f>
        <v>0</v>
      </c>
      <c r="E302" s="122">
        <f t="shared" si="52"/>
        <v>0</v>
      </c>
      <c r="F302" s="122">
        <f t="shared" si="52"/>
        <v>20000</v>
      </c>
      <c r="G302" s="122">
        <f t="shared" si="52"/>
        <v>0</v>
      </c>
      <c r="H302" s="122">
        <f t="shared" si="52"/>
        <v>0</v>
      </c>
      <c r="I302" s="122">
        <f t="shared" si="52"/>
        <v>0</v>
      </c>
      <c r="J302" s="122">
        <f t="shared" si="52"/>
        <v>0</v>
      </c>
      <c r="K302" s="122">
        <f t="shared" si="52"/>
        <v>0</v>
      </c>
      <c r="L302" s="122">
        <f t="shared" si="52"/>
        <v>0</v>
      </c>
      <c r="M302" s="122">
        <f t="shared" si="45"/>
        <v>20000</v>
      </c>
      <c r="N302" s="128">
        <f t="shared" si="52"/>
        <v>0</v>
      </c>
    </row>
    <row r="303" spans="1:14" customFormat="1" ht="25.5" customHeight="1" x14ac:dyDescent="0.25">
      <c r="A303" s="32">
        <v>591</v>
      </c>
      <c r="B303" s="29" t="s">
        <v>340</v>
      </c>
      <c r="C303" s="124"/>
      <c r="D303" s="124"/>
      <c r="E303" s="124"/>
      <c r="F303" s="124">
        <v>20000</v>
      </c>
      <c r="G303" s="124"/>
      <c r="H303" s="124"/>
      <c r="I303" s="124"/>
      <c r="J303" s="124"/>
      <c r="K303" s="124"/>
      <c r="L303" s="124"/>
      <c r="M303" s="125">
        <f t="shared" si="45"/>
        <v>20000</v>
      </c>
      <c r="N303" s="123"/>
    </row>
    <row r="304" spans="1:14" customFormat="1" ht="25.5" customHeight="1" x14ac:dyDescent="0.25">
      <c r="A304" s="32">
        <v>592</v>
      </c>
      <c r="B304" s="29" t="s">
        <v>341</v>
      </c>
      <c r="C304" s="124"/>
      <c r="D304" s="124"/>
      <c r="E304" s="124"/>
      <c r="F304" s="124"/>
      <c r="G304" s="124"/>
      <c r="H304" s="124"/>
      <c r="I304" s="124"/>
      <c r="J304" s="124"/>
      <c r="K304" s="124"/>
      <c r="L304" s="124"/>
      <c r="M304" s="125">
        <f t="shared" si="45"/>
        <v>0</v>
      </c>
      <c r="N304" s="123"/>
    </row>
    <row r="305" spans="1:14" customFormat="1" ht="25.5" customHeight="1" x14ac:dyDescent="0.25">
      <c r="A305" s="32">
        <v>593</v>
      </c>
      <c r="B305" s="29" t="s">
        <v>342</v>
      </c>
      <c r="C305" s="124"/>
      <c r="D305" s="124"/>
      <c r="E305" s="124"/>
      <c r="F305" s="124"/>
      <c r="G305" s="124"/>
      <c r="H305" s="124"/>
      <c r="I305" s="124"/>
      <c r="J305" s="124"/>
      <c r="K305" s="124"/>
      <c r="L305" s="124"/>
      <c r="M305" s="125">
        <f t="shared" si="45"/>
        <v>0</v>
      </c>
      <c r="N305" s="123"/>
    </row>
    <row r="306" spans="1:14" customFormat="1" ht="25.5" customHeight="1" x14ac:dyDescent="0.25">
      <c r="A306" s="32">
        <v>594</v>
      </c>
      <c r="B306" s="29" t="s">
        <v>0</v>
      </c>
      <c r="C306" s="124"/>
      <c r="D306" s="124"/>
      <c r="E306" s="124"/>
      <c r="F306" s="124"/>
      <c r="G306" s="124"/>
      <c r="H306" s="124"/>
      <c r="I306" s="124"/>
      <c r="J306" s="124"/>
      <c r="K306" s="124"/>
      <c r="L306" s="124"/>
      <c r="M306" s="125">
        <f t="shared" si="45"/>
        <v>0</v>
      </c>
      <c r="N306" s="123"/>
    </row>
    <row r="307" spans="1:14" customFormat="1" ht="25.5" customHeight="1" x14ac:dyDescent="0.25">
      <c r="A307" s="32">
        <v>595</v>
      </c>
      <c r="B307" s="29" t="s">
        <v>343</v>
      </c>
      <c r="C307" s="124"/>
      <c r="D307" s="124"/>
      <c r="E307" s="124"/>
      <c r="F307" s="124"/>
      <c r="G307" s="124"/>
      <c r="H307" s="124"/>
      <c r="I307" s="124"/>
      <c r="J307" s="124"/>
      <c r="K307" s="124"/>
      <c r="L307" s="124"/>
      <c r="M307" s="125">
        <f t="shared" si="45"/>
        <v>0</v>
      </c>
      <c r="N307" s="123"/>
    </row>
    <row r="308" spans="1:14" customFormat="1" ht="25.5" customHeight="1" x14ac:dyDescent="0.25">
      <c r="A308" s="32">
        <v>596</v>
      </c>
      <c r="B308" s="29" t="s">
        <v>344</v>
      </c>
      <c r="C308" s="124"/>
      <c r="D308" s="124"/>
      <c r="E308" s="124"/>
      <c r="F308" s="124"/>
      <c r="G308" s="124"/>
      <c r="H308" s="124"/>
      <c r="I308" s="124"/>
      <c r="J308" s="124"/>
      <c r="K308" s="124"/>
      <c r="L308" s="124"/>
      <c r="M308" s="125">
        <f t="shared" si="45"/>
        <v>0</v>
      </c>
      <c r="N308" s="123"/>
    </row>
    <row r="309" spans="1:14" customFormat="1" ht="25.5" customHeight="1" x14ac:dyDescent="0.25">
      <c r="A309" s="32">
        <v>597</v>
      </c>
      <c r="B309" s="29" t="s">
        <v>345</v>
      </c>
      <c r="C309" s="124"/>
      <c r="D309" s="124"/>
      <c r="E309" s="124"/>
      <c r="F309" s="124"/>
      <c r="G309" s="124"/>
      <c r="H309" s="124"/>
      <c r="I309" s="124"/>
      <c r="J309" s="124"/>
      <c r="K309" s="124"/>
      <c r="L309" s="124"/>
      <c r="M309" s="125">
        <f t="shared" si="45"/>
        <v>0</v>
      </c>
      <c r="N309" s="123"/>
    </row>
    <row r="310" spans="1:14" customFormat="1" ht="25.5" customHeight="1" x14ac:dyDescent="0.25">
      <c r="A310" s="32">
        <v>598</v>
      </c>
      <c r="B310" s="29" t="s">
        <v>346</v>
      </c>
      <c r="C310" s="124"/>
      <c r="D310" s="124"/>
      <c r="E310" s="124"/>
      <c r="F310" s="124"/>
      <c r="G310" s="124"/>
      <c r="H310" s="124"/>
      <c r="I310" s="124"/>
      <c r="J310" s="124"/>
      <c r="K310" s="124"/>
      <c r="L310" s="124"/>
      <c r="M310" s="125">
        <f t="shared" si="45"/>
        <v>0</v>
      </c>
      <c r="N310" s="123"/>
    </row>
    <row r="311" spans="1:14" customFormat="1" ht="25.5" customHeight="1" x14ac:dyDescent="0.25">
      <c r="A311" s="32">
        <v>599</v>
      </c>
      <c r="B311" s="29" t="s">
        <v>347</v>
      </c>
      <c r="C311" s="124"/>
      <c r="D311" s="124"/>
      <c r="E311" s="124"/>
      <c r="F311" s="124"/>
      <c r="G311" s="124"/>
      <c r="H311" s="124"/>
      <c r="I311" s="124"/>
      <c r="J311" s="124"/>
      <c r="K311" s="124"/>
      <c r="L311" s="124"/>
      <c r="M311" s="125">
        <f t="shared" si="45"/>
        <v>0</v>
      </c>
      <c r="N311" s="123"/>
    </row>
    <row r="312" spans="1:14" s="61" customFormat="1" ht="25.5" customHeight="1" x14ac:dyDescent="0.25">
      <c r="A312" s="57">
        <v>6000</v>
      </c>
      <c r="B312" s="58" t="s">
        <v>13</v>
      </c>
      <c r="C312" s="129">
        <f t="shared" ref="C312:N312" si="53">C313+C322+C331</f>
        <v>0</v>
      </c>
      <c r="D312" s="129">
        <f>D313+D322+D331</f>
        <v>0</v>
      </c>
      <c r="E312" s="129">
        <f t="shared" si="53"/>
        <v>0</v>
      </c>
      <c r="F312" s="129">
        <f t="shared" si="53"/>
        <v>0</v>
      </c>
      <c r="G312" s="129">
        <f t="shared" si="53"/>
        <v>0</v>
      </c>
      <c r="H312" s="129">
        <f t="shared" si="53"/>
        <v>0</v>
      </c>
      <c r="I312" s="129">
        <f t="shared" si="53"/>
        <v>0</v>
      </c>
      <c r="J312" s="129">
        <f t="shared" si="53"/>
        <v>0</v>
      </c>
      <c r="K312" s="129">
        <f t="shared" si="53"/>
        <v>0</v>
      </c>
      <c r="L312" s="129">
        <f t="shared" si="53"/>
        <v>0</v>
      </c>
      <c r="M312" s="129">
        <f t="shared" si="45"/>
        <v>0</v>
      </c>
      <c r="N312" s="131">
        <f t="shared" si="53"/>
        <v>0</v>
      </c>
    </row>
    <row r="313" spans="1:14" customFormat="1" ht="25.5" customHeight="1" x14ac:dyDescent="0.25">
      <c r="A313" s="26">
        <v>6100</v>
      </c>
      <c r="B313" s="27" t="s">
        <v>348</v>
      </c>
      <c r="C313" s="122">
        <f>SUM(C314:C321)</f>
        <v>0</v>
      </c>
      <c r="D313" s="122">
        <f>SUM(D314:D321)</f>
        <v>0</v>
      </c>
      <c r="E313" s="122">
        <f t="shared" ref="E313:N313" si="54">SUM(E314:E321)</f>
        <v>0</v>
      </c>
      <c r="F313" s="122">
        <f t="shared" si="54"/>
        <v>0</v>
      </c>
      <c r="G313" s="122">
        <f t="shared" si="54"/>
        <v>0</v>
      </c>
      <c r="H313" s="122">
        <f t="shared" si="54"/>
        <v>0</v>
      </c>
      <c r="I313" s="122">
        <f t="shared" si="54"/>
        <v>0</v>
      </c>
      <c r="J313" s="122">
        <f t="shared" si="54"/>
        <v>0</v>
      </c>
      <c r="K313" s="122">
        <f t="shared" si="54"/>
        <v>0</v>
      </c>
      <c r="L313" s="122">
        <f t="shared" si="54"/>
        <v>0</v>
      </c>
      <c r="M313" s="122">
        <f t="shared" si="45"/>
        <v>0</v>
      </c>
      <c r="N313" s="128">
        <f t="shared" si="54"/>
        <v>0</v>
      </c>
    </row>
    <row r="314" spans="1:14" customFormat="1" ht="25.5" customHeight="1" x14ac:dyDescent="0.25">
      <c r="A314" s="32">
        <v>611</v>
      </c>
      <c r="B314" s="29" t="s">
        <v>349</v>
      </c>
      <c r="C314" s="124"/>
      <c r="D314" s="124"/>
      <c r="E314" s="124"/>
      <c r="F314" s="124"/>
      <c r="G314" s="124"/>
      <c r="H314" s="124"/>
      <c r="I314" s="124"/>
      <c r="J314" s="124"/>
      <c r="K314" s="124"/>
      <c r="L314" s="124"/>
      <c r="M314" s="125">
        <f t="shared" si="45"/>
        <v>0</v>
      </c>
      <c r="N314" s="123"/>
    </row>
    <row r="315" spans="1:14" customFormat="1" ht="25.5" customHeight="1" x14ac:dyDescent="0.25">
      <c r="A315" s="32">
        <v>612</v>
      </c>
      <c r="B315" s="29" t="s">
        <v>350</v>
      </c>
      <c r="C315" s="124"/>
      <c r="D315" s="124"/>
      <c r="E315" s="124"/>
      <c r="F315" s="124"/>
      <c r="G315" s="124"/>
      <c r="H315" s="124"/>
      <c r="I315" s="124"/>
      <c r="J315" s="124"/>
      <c r="K315" s="124"/>
      <c r="L315" s="124"/>
      <c r="M315" s="125">
        <f>SUM(C315:L315)</f>
        <v>0</v>
      </c>
      <c r="N315" s="123"/>
    </row>
    <row r="316" spans="1:14" customFormat="1" ht="31.5" customHeight="1" x14ac:dyDescent="0.25">
      <c r="A316" s="32">
        <v>613</v>
      </c>
      <c r="B316" s="29" t="s">
        <v>351</v>
      </c>
      <c r="C316" s="124"/>
      <c r="D316" s="124"/>
      <c r="E316" s="124"/>
      <c r="F316" s="124"/>
      <c r="G316" s="124"/>
      <c r="H316" s="124"/>
      <c r="I316" s="124"/>
      <c r="J316" s="124"/>
      <c r="K316" s="124"/>
      <c r="L316" s="124"/>
      <c r="M316" s="125">
        <f t="shared" si="45"/>
        <v>0</v>
      </c>
      <c r="N316" s="123"/>
    </row>
    <row r="317" spans="1:14" customFormat="1" ht="25.5" customHeight="1" x14ac:dyDescent="0.25">
      <c r="A317" s="32">
        <v>614</v>
      </c>
      <c r="B317" s="29" t="s">
        <v>352</v>
      </c>
      <c r="C317" s="124"/>
      <c r="D317" s="124"/>
      <c r="E317" s="124"/>
      <c r="F317" s="124"/>
      <c r="G317" s="124"/>
      <c r="H317" s="124"/>
      <c r="I317" s="124"/>
      <c r="J317" s="124"/>
      <c r="K317" s="124"/>
      <c r="L317" s="124"/>
      <c r="M317" s="125">
        <f>SUM(C317:L317)</f>
        <v>0</v>
      </c>
      <c r="N317" s="123"/>
    </row>
    <row r="318" spans="1:14" customFormat="1" ht="25.5" customHeight="1" x14ac:dyDescent="0.25">
      <c r="A318" s="32">
        <v>615</v>
      </c>
      <c r="B318" s="29" t="s">
        <v>353</v>
      </c>
      <c r="C318" s="124"/>
      <c r="D318" s="124"/>
      <c r="E318" s="124"/>
      <c r="F318" s="124"/>
      <c r="G318" s="124"/>
      <c r="H318" s="124"/>
      <c r="I318" s="124"/>
      <c r="J318" s="124"/>
      <c r="K318" s="124"/>
      <c r="L318" s="124"/>
      <c r="M318" s="125">
        <f t="shared" si="45"/>
        <v>0</v>
      </c>
      <c r="N318" s="123"/>
    </row>
    <row r="319" spans="1:14" customFormat="1" ht="25.5" customHeight="1" x14ac:dyDescent="0.25">
      <c r="A319" s="32">
        <v>616</v>
      </c>
      <c r="B319" s="29" t="s">
        <v>354</v>
      </c>
      <c r="C319" s="124"/>
      <c r="D319" s="124"/>
      <c r="E319" s="124"/>
      <c r="F319" s="124"/>
      <c r="G319" s="124"/>
      <c r="H319" s="124"/>
      <c r="I319" s="124"/>
      <c r="J319" s="124"/>
      <c r="K319" s="124"/>
      <c r="L319" s="124"/>
      <c r="M319" s="125">
        <f t="shared" si="45"/>
        <v>0</v>
      </c>
      <c r="N319" s="123"/>
    </row>
    <row r="320" spans="1:14" customFormat="1" ht="25.5" customHeight="1" x14ac:dyDescent="0.25">
      <c r="A320" s="32">
        <v>617</v>
      </c>
      <c r="B320" s="29" t="s">
        <v>355</v>
      </c>
      <c r="C320" s="124"/>
      <c r="D320" s="124"/>
      <c r="E320" s="124"/>
      <c r="F320" s="124"/>
      <c r="G320" s="124"/>
      <c r="H320" s="124"/>
      <c r="I320" s="124"/>
      <c r="J320" s="124"/>
      <c r="K320" s="124"/>
      <c r="L320" s="124"/>
      <c r="M320" s="125">
        <f t="shared" si="45"/>
        <v>0</v>
      </c>
      <c r="N320" s="123"/>
    </row>
    <row r="321" spans="1:14" customFormat="1" ht="36.75" customHeight="1" x14ac:dyDescent="0.25">
      <c r="A321" s="32">
        <v>619</v>
      </c>
      <c r="B321" s="29" t="s">
        <v>356</v>
      </c>
      <c r="C321" s="124"/>
      <c r="D321" s="124"/>
      <c r="E321" s="124"/>
      <c r="F321" s="124"/>
      <c r="G321" s="124"/>
      <c r="H321" s="124"/>
      <c r="I321" s="124"/>
      <c r="J321" s="124"/>
      <c r="K321" s="124"/>
      <c r="L321" s="124"/>
      <c r="M321" s="125">
        <f t="shared" si="45"/>
        <v>0</v>
      </c>
      <c r="N321" s="123"/>
    </row>
    <row r="322" spans="1:14" customFormat="1" ht="25.5" customHeight="1" x14ac:dyDescent="0.25">
      <c r="A322" s="26">
        <v>6200</v>
      </c>
      <c r="B322" s="27" t="s">
        <v>357</v>
      </c>
      <c r="C322" s="122">
        <f t="shared" ref="C322:N322" si="55">SUM(C323:C330)</f>
        <v>0</v>
      </c>
      <c r="D322" s="122">
        <f>SUM(D323:D330)</f>
        <v>0</v>
      </c>
      <c r="E322" s="122">
        <f t="shared" si="55"/>
        <v>0</v>
      </c>
      <c r="F322" s="122">
        <f t="shared" si="55"/>
        <v>0</v>
      </c>
      <c r="G322" s="122">
        <f t="shared" si="55"/>
        <v>0</v>
      </c>
      <c r="H322" s="122">
        <f t="shared" si="55"/>
        <v>0</v>
      </c>
      <c r="I322" s="122">
        <f t="shared" si="55"/>
        <v>0</v>
      </c>
      <c r="J322" s="122">
        <f t="shared" si="55"/>
        <v>0</v>
      </c>
      <c r="K322" s="122">
        <f t="shared" si="55"/>
        <v>0</v>
      </c>
      <c r="L322" s="122">
        <f t="shared" si="55"/>
        <v>0</v>
      </c>
      <c r="M322" s="122">
        <f t="shared" si="45"/>
        <v>0</v>
      </c>
      <c r="N322" s="128">
        <f t="shared" si="55"/>
        <v>0</v>
      </c>
    </row>
    <row r="323" spans="1:14" customFormat="1" ht="25.5" customHeight="1" x14ac:dyDescent="0.25">
      <c r="A323" s="32">
        <v>621</v>
      </c>
      <c r="B323" s="29" t="s">
        <v>349</v>
      </c>
      <c r="C323" s="124"/>
      <c r="D323" s="124"/>
      <c r="E323" s="124"/>
      <c r="F323" s="124"/>
      <c r="G323" s="124"/>
      <c r="H323" s="124"/>
      <c r="I323" s="124"/>
      <c r="J323" s="124"/>
      <c r="K323" s="124"/>
      <c r="L323" s="124"/>
      <c r="M323" s="125">
        <f t="shared" si="45"/>
        <v>0</v>
      </c>
      <c r="N323" s="123"/>
    </row>
    <row r="324" spans="1:14" customFormat="1" ht="25.5" customHeight="1" x14ac:dyDescent="0.25">
      <c r="A324" s="32">
        <v>622</v>
      </c>
      <c r="B324" s="29" t="s">
        <v>358</v>
      </c>
      <c r="C324" s="124"/>
      <c r="D324" s="124"/>
      <c r="E324" s="124"/>
      <c r="F324" s="124"/>
      <c r="G324" s="124"/>
      <c r="H324" s="124"/>
      <c r="I324" s="124"/>
      <c r="J324" s="124"/>
      <c r="K324" s="124"/>
      <c r="L324" s="124"/>
      <c r="M324" s="125">
        <f t="shared" si="45"/>
        <v>0</v>
      </c>
      <c r="N324" s="123"/>
    </row>
    <row r="325" spans="1:14" customFormat="1" ht="25.5" x14ac:dyDescent="0.25">
      <c r="A325" s="32">
        <v>623</v>
      </c>
      <c r="B325" s="29" t="s">
        <v>359</v>
      </c>
      <c r="C325" s="124"/>
      <c r="D325" s="124"/>
      <c r="E325" s="124"/>
      <c r="F325" s="124"/>
      <c r="G325" s="124"/>
      <c r="H325" s="124"/>
      <c r="I325" s="124"/>
      <c r="J325" s="124"/>
      <c r="K325" s="124"/>
      <c r="L325" s="124"/>
      <c r="M325" s="125">
        <f t="shared" si="45"/>
        <v>0</v>
      </c>
      <c r="N325" s="123"/>
    </row>
    <row r="326" spans="1:14" customFormat="1" ht="25.5" customHeight="1" x14ac:dyDescent="0.25">
      <c r="A326" s="32">
        <v>624</v>
      </c>
      <c r="B326" s="29" t="s">
        <v>352</v>
      </c>
      <c r="C326" s="124"/>
      <c r="D326" s="124"/>
      <c r="E326" s="124"/>
      <c r="F326" s="124"/>
      <c r="G326" s="124"/>
      <c r="H326" s="124"/>
      <c r="I326" s="124"/>
      <c r="J326" s="124"/>
      <c r="K326" s="124"/>
      <c r="L326" s="124"/>
      <c r="M326" s="125">
        <f t="shared" si="45"/>
        <v>0</v>
      </c>
      <c r="N326" s="123"/>
    </row>
    <row r="327" spans="1:14" customFormat="1" ht="25.5" customHeight="1" x14ac:dyDescent="0.25">
      <c r="A327" s="32">
        <v>625</v>
      </c>
      <c r="B327" s="29" t="s">
        <v>353</v>
      </c>
      <c r="C327" s="124"/>
      <c r="D327" s="124"/>
      <c r="E327" s="124"/>
      <c r="F327" s="124"/>
      <c r="G327" s="124"/>
      <c r="H327" s="124"/>
      <c r="I327" s="124"/>
      <c r="J327" s="124"/>
      <c r="K327" s="124"/>
      <c r="L327" s="124"/>
      <c r="M327" s="125">
        <f t="shared" si="45"/>
        <v>0</v>
      </c>
      <c r="N327" s="123"/>
    </row>
    <row r="328" spans="1:14" customFormat="1" ht="25.5" customHeight="1" x14ac:dyDescent="0.25">
      <c r="A328" s="32">
        <v>626</v>
      </c>
      <c r="B328" s="29" t="s">
        <v>354</v>
      </c>
      <c r="C328" s="124"/>
      <c r="D328" s="124"/>
      <c r="E328" s="124"/>
      <c r="F328" s="124"/>
      <c r="G328" s="124"/>
      <c r="H328" s="124"/>
      <c r="I328" s="124"/>
      <c r="J328" s="124"/>
      <c r="K328" s="124"/>
      <c r="L328" s="124"/>
      <c r="M328" s="125">
        <f t="shared" ref="M328:M391" si="56">SUM(C328:L328)</f>
        <v>0</v>
      </c>
      <c r="N328" s="123"/>
    </row>
    <row r="329" spans="1:14" customFormat="1" ht="25.5" customHeight="1" x14ac:dyDescent="0.25">
      <c r="A329" s="32">
        <v>627</v>
      </c>
      <c r="B329" s="29" t="s">
        <v>355</v>
      </c>
      <c r="C329" s="124"/>
      <c r="D329" s="124"/>
      <c r="E329" s="124"/>
      <c r="F329" s="124"/>
      <c r="G329" s="124"/>
      <c r="H329" s="124"/>
      <c r="I329" s="124"/>
      <c r="J329" s="124"/>
      <c r="K329" s="124"/>
      <c r="L329" s="124"/>
      <c r="M329" s="125">
        <f t="shared" si="56"/>
        <v>0</v>
      </c>
      <c r="N329" s="123"/>
    </row>
    <row r="330" spans="1:14" customFormat="1" ht="25.5" x14ac:dyDescent="0.25">
      <c r="A330" s="32">
        <v>629</v>
      </c>
      <c r="B330" s="29" t="s">
        <v>360</v>
      </c>
      <c r="C330" s="124"/>
      <c r="D330" s="124"/>
      <c r="E330" s="124"/>
      <c r="F330" s="124"/>
      <c r="G330" s="124"/>
      <c r="H330" s="124"/>
      <c r="I330" s="124"/>
      <c r="J330" s="124"/>
      <c r="K330" s="124"/>
      <c r="L330" s="124"/>
      <c r="M330" s="125">
        <f t="shared" si="56"/>
        <v>0</v>
      </c>
      <c r="N330" s="123"/>
    </row>
    <row r="331" spans="1:14" customFormat="1" ht="25.5" customHeight="1" x14ac:dyDescent="0.25">
      <c r="A331" s="26">
        <v>6300</v>
      </c>
      <c r="B331" s="27" t="s">
        <v>361</v>
      </c>
      <c r="C331" s="122">
        <f t="shared" ref="C331:N331" si="57">SUM(C332:C333)</f>
        <v>0</v>
      </c>
      <c r="D331" s="122">
        <f>SUM(D332:D333)</f>
        <v>0</v>
      </c>
      <c r="E331" s="122">
        <f t="shared" si="57"/>
        <v>0</v>
      </c>
      <c r="F331" s="122">
        <f t="shared" si="57"/>
        <v>0</v>
      </c>
      <c r="G331" s="122">
        <f t="shared" si="57"/>
        <v>0</v>
      </c>
      <c r="H331" s="122">
        <f t="shared" si="57"/>
        <v>0</v>
      </c>
      <c r="I331" s="122">
        <f t="shared" si="57"/>
        <v>0</v>
      </c>
      <c r="J331" s="122">
        <f t="shared" si="57"/>
        <v>0</v>
      </c>
      <c r="K331" s="122">
        <f t="shared" si="57"/>
        <v>0</v>
      </c>
      <c r="L331" s="122">
        <f t="shared" si="57"/>
        <v>0</v>
      </c>
      <c r="M331" s="122">
        <f t="shared" si="56"/>
        <v>0</v>
      </c>
      <c r="N331" s="128">
        <f t="shared" si="57"/>
        <v>0</v>
      </c>
    </row>
    <row r="332" spans="1:14" customFormat="1" ht="35.25" customHeight="1" x14ac:dyDescent="0.25">
      <c r="A332" s="32">
        <v>631</v>
      </c>
      <c r="B332" s="29" t="s">
        <v>362</v>
      </c>
      <c r="C332" s="124"/>
      <c r="D332" s="124"/>
      <c r="E332" s="124"/>
      <c r="F332" s="124"/>
      <c r="G332" s="124"/>
      <c r="H332" s="124"/>
      <c r="I332" s="124"/>
      <c r="J332" s="124"/>
      <c r="K332" s="124"/>
      <c r="L332" s="124"/>
      <c r="M332" s="125">
        <f t="shared" si="56"/>
        <v>0</v>
      </c>
      <c r="N332" s="123"/>
    </row>
    <row r="333" spans="1:14" customFormat="1" ht="33" customHeight="1" x14ac:dyDescent="0.25">
      <c r="A333" s="32">
        <v>632</v>
      </c>
      <c r="B333" s="29" t="s">
        <v>363</v>
      </c>
      <c r="C333" s="124"/>
      <c r="D333" s="124"/>
      <c r="E333" s="124"/>
      <c r="F333" s="124"/>
      <c r="G333" s="124"/>
      <c r="H333" s="124"/>
      <c r="I333" s="124"/>
      <c r="J333" s="124"/>
      <c r="K333" s="124"/>
      <c r="L333" s="124"/>
      <c r="M333" s="125">
        <f t="shared" si="56"/>
        <v>0</v>
      </c>
      <c r="N333" s="123"/>
    </row>
    <row r="334" spans="1:14" s="61" customFormat="1" ht="25.5" customHeight="1" x14ac:dyDescent="0.25">
      <c r="A334" s="57">
        <v>7000</v>
      </c>
      <c r="B334" s="58" t="s">
        <v>14</v>
      </c>
      <c r="C334" s="129">
        <f t="shared" ref="C334:N334" si="58">C335+C338+C348+C355+C365+C375+C378</f>
        <v>0</v>
      </c>
      <c r="D334" s="129">
        <f>D335+D338+D348+D355+D365+D375+D378</f>
        <v>0</v>
      </c>
      <c r="E334" s="129">
        <f t="shared" si="58"/>
        <v>0</v>
      </c>
      <c r="F334" s="129">
        <f t="shared" si="58"/>
        <v>0</v>
      </c>
      <c r="G334" s="129">
        <f t="shared" si="58"/>
        <v>0</v>
      </c>
      <c r="H334" s="129">
        <f t="shared" si="58"/>
        <v>0</v>
      </c>
      <c r="I334" s="129">
        <f t="shared" si="58"/>
        <v>0</v>
      </c>
      <c r="J334" s="129">
        <f t="shared" si="58"/>
        <v>0</v>
      </c>
      <c r="K334" s="129">
        <f>K335+K338+K348+K355+K365+K375+K378</f>
        <v>0</v>
      </c>
      <c r="L334" s="129">
        <f>L335+L338+L348+L355+L365+L375+L378</f>
        <v>0</v>
      </c>
      <c r="M334" s="129">
        <f t="shared" si="56"/>
        <v>0</v>
      </c>
      <c r="N334" s="131">
        <f t="shared" si="58"/>
        <v>0</v>
      </c>
    </row>
    <row r="335" spans="1:14" customFormat="1" ht="30" x14ac:dyDescent="0.25">
      <c r="A335" s="35">
        <v>7100</v>
      </c>
      <c r="B335" s="27" t="s">
        <v>364</v>
      </c>
      <c r="C335" s="122">
        <f>SUM(C336:C337)</f>
        <v>0</v>
      </c>
      <c r="D335" s="122">
        <f>SUM(D336:D337)</f>
        <v>0</v>
      </c>
      <c r="E335" s="122">
        <f t="shared" ref="E335:N335" si="59">SUM(E336:E337)</f>
        <v>0</v>
      </c>
      <c r="F335" s="122">
        <f t="shared" si="59"/>
        <v>0</v>
      </c>
      <c r="G335" s="122">
        <f t="shared" si="59"/>
        <v>0</v>
      </c>
      <c r="H335" s="122">
        <f t="shared" si="59"/>
        <v>0</v>
      </c>
      <c r="I335" s="122">
        <f t="shared" si="59"/>
        <v>0</v>
      </c>
      <c r="J335" s="122">
        <f t="shared" si="59"/>
        <v>0</v>
      </c>
      <c r="K335" s="122">
        <f t="shared" si="59"/>
        <v>0</v>
      </c>
      <c r="L335" s="122">
        <f t="shared" si="59"/>
        <v>0</v>
      </c>
      <c r="M335" s="122">
        <f t="shared" si="56"/>
        <v>0</v>
      </c>
      <c r="N335" s="128">
        <f t="shared" si="59"/>
        <v>0</v>
      </c>
    </row>
    <row r="336" spans="1:14" customFormat="1" ht="43.5" customHeight="1" x14ac:dyDescent="0.25">
      <c r="A336" s="32">
        <v>711</v>
      </c>
      <c r="B336" s="29" t="s">
        <v>365</v>
      </c>
      <c r="C336" s="124"/>
      <c r="D336" s="124"/>
      <c r="E336" s="124"/>
      <c r="F336" s="124"/>
      <c r="G336" s="124"/>
      <c r="H336" s="124"/>
      <c r="I336" s="124"/>
      <c r="J336" s="124"/>
      <c r="K336" s="124"/>
      <c r="L336" s="124"/>
      <c r="M336" s="125">
        <f t="shared" si="56"/>
        <v>0</v>
      </c>
      <c r="N336" s="123"/>
    </row>
    <row r="337" spans="1:14" customFormat="1" ht="35.25" customHeight="1" x14ac:dyDescent="0.25">
      <c r="A337" s="32">
        <v>712</v>
      </c>
      <c r="B337" s="29" t="s">
        <v>366</v>
      </c>
      <c r="C337" s="124"/>
      <c r="D337" s="124"/>
      <c r="E337" s="124"/>
      <c r="F337" s="124"/>
      <c r="G337" s="124"/>
      <c r="H337" s="124"/>
      <c r="I337" s="124"/>
      <c r="J337" s="124"/>
      <c r="K337" s="124"/>
      <c r="L337" s="124"/>
      <c r="M337" s="125">
        <f t="shared" si="56"/>
        <v>0</v>
      </c>
      <c r="N337" s="123"/>
    </row>
    <row r="338" spans="1:14" customFormat="1" ht="25.5" customHeight="1" x14ac:dyDescent="0.25">
      <c r="A338" s="26">
        <v>7200</v>
      </c>
      <c r="B338" s="27" t="s">
        <v>367</v>
      </c>
      <c r="C338" s="122">
        <f t="shared" ref="C338:N338" si="60">SUM(C339:C347)</f>
        <v>0</v>
      </c>
      <c r="D338" s="122">
        <f>SUM(D339:D347)</f>
        <v>0</v>
      </c>
      <c r="E338" s="122">
        <f t="shared" si="60"/>
        <v>0</v>
      </c>
      <c r="F338" s="122">
        <f t="shared" si="60"/>
        <v>0</v>
      </c>
      <c r="G338" s="122">
        <f t="shared" si="60"/>
        <v>0</v>
      </c>
      <c r="H338" s="122">
        <f t="shared" si="60"/>
        <v>0</v>
      </c>
      <c r="I338" s="122">
        <f t="shared" si="60"/>
        <v>0</v>
      </c>
      <c r="J338" s="122">
        <f t="shared" si="60"/>
        <v>0</v>
      </c>
      <c r="K338" s="122">
        <f t="shared" si="60"/>
        <v>0</v>
      </c>
      <c r="L338" s="122">
        <f t="shared" si="60"/>
        <v>0</v>
      </c>
      <c r="M338" s="122">
        <f t="shared" si="56"/>
        <v>0</v>
      </c>
      <c r="N338" s="128">
        <f t="shared" si="60"/>
        <v>0</v>
      </c>
    </row>
    <row r="339" spans="1:14" customFormat="1" ht="42" customHeight="1" x14ac:dyDescent="0.25">
      <c r="A339" s="32">
        <v>721</v>
      </c>
      <c r="B339" s="29" t="s">
        <v>368</v>
      </c>
      <c r="C339" s="124"/>
      <c r="D339" s="124"/>
      <c r="E339" s="124"/>
      <c r="F339" s="124"/>
      <c r="G339" s="124"/>
      <c r="H339" s="124"/>
      <c r="I339" s="124"/>
      <c r="J339" s="124"/>
      <c r="K339" s="124"/>
      <c r="L339" s="124"/>
      <c r="M339" s="125">
        <f t="shared" si="56"/>
        <v>0</v>
      </c>
      <c r="N339" s="123"/>
    </row>
    <row r="340" spans="1:14" customFormat="1" ht="41.25" customHeight="1" x14ac:dyDescent="0.25">
      <c r="A340" s="32">
        <v>722</v>
      </c>
      <c r="B340" s="29" t="s">
        <v>369</v>
      </c>
      <c r="C340" s="124"/>
      <c r="D340" s="124"/>
      <c r="E340" s="124"/>
      <c r="F340" s="124"/>
      <c r="G340" s="124"/>
      <c r="H340" s="124"/>
      <c r="I340" s="124"/>
      <c r="J340" s="124"/>
      <c r="K340" s="124"/>
      <c r="L340" s="124"/>
      <c r="M340" s="125">
        <f t="shared" si="56"/>
        <v>0</v>
      </c>
      <c r="N340" s="123"/>
    </row>
    <row r="341" spans="1:14" customFormat="1" ht="42" customHeight="1" x14ac:dyDescent="0.25">
      <c r="A341" s="32">
        <v>723</v>
      </c>
      <c r="B341" s="29" t="s">
        <v>370</v>
      </c>
      <c r="C341" s="124"/>
      <c r="D341" s="124"/>
      <c r="E341" s="124"/>
      <c r="F341" s="124"/>
      <c r="G341" s="124"/>
      <c r="H341" s="124"/>
      <c r="I341" s="124"/>
      <c r="J341" s="124"/>
      <c r="K341" s="124"/>
      <c r="L341" s="124"/>
      <c r="M341" s="125">
        <f t="shared" si="56"/>
        <v>0</v>
      </c>
      <c r="N341" s="123"/>
    </row>
    <row r="342" spans="1:14" customFormat="1" ht="30.75" customHeight="1" x14ac:dyDescent="0.25">
      <c r="A342" s="32">
        <v>724</v>
      </c>
      <c r="B342" s="29" t="s">
        <v>371</v>
      </c>
      <c r="C342" s="124"/>
      <c r="D342" s="124"/>
      <c r="E342" s="124"/>
      <c r="F342" s="124"/>
      <c r="G342" s="124"/>
      <c r="H342" s="124"/>
      <c r="I342" s="124"/>
      <c r="J342" s="124"/>
      <c r="K342" s="124"/>
      <c r="L342" s="124"/>
      <c r="M342" s="125">
        <f t="shared" si="56"/>
        <v>0</v>
      </c>
      <c r="N342" s="123"/>
    </row>
    <row r="343" spans="1:14" customFormat="1" ht="31.5" customHeight="1" x14ac:dyDescent="0.25">
      <c r="A343" s="32">
        <v>725</v>
      </c>
      <c r="B343" s="29" t="s">
        <v>372</v>
      </c>
      <c r="C343" s="124"/>
      <c r="D343" s="124"/>
      <c r="E343" s="124"/>
      <c r="F343" s="124"/>
      <c r="G343" s="124"/>
      <c r="H343" s="124"/>
      <c r="I343" s="124"/>
      <c r="J343" s="124"/>
      <c r="K343" s="124"/>
      <c r="L343" s="124"/>
      <c r="M343" s="125">
        <f t="shared" si="56"/>
        <v>0</v>
      </c>
      <c r="N343" s="123"/>
    </row>
    <row r="344" spans="1:14" customFormat="1" ht="25.5" x14ac:dyDescent="0.25">
      <c r="A344" s="32">
        <v>726</v>
      </c>
      <c r="B344" s="29" t="s">
        <v>373</v>
      </c>
      <c r="C344" s="124"/>
      <c r="D344" s="124"/>
      <c r="E344" s="124"/>
      <c r="F344" s="124"/>
      <c r="G344" s="124"/>
      <c r="H344" s="124"/>
      <c r="I344" s="124"/>
      <c r="J344" s="124"/>
      <c r="K344" s="124"/>
      <c r="L344" s="124"/>
      <c r="M344" s="125">
        <f t="shared" si="56"/>
        <v>0</v>
      </c>
      <c r="N344" s="123"/>
    </row>
    <row r="345" spans="1:14" customFormat="1" ht="31.5" customHeight="1" x14ac:dyDescent="0.25">
      <c r="A345" s="32">
        <v>727</v>
      </c>
      <c r="B345" s="29" t="s">
        <v>374</v>
      </c>
      <c r="C345" s="124"/>
      <c r="D345" s="124"/>
      <c r="E345" s="124"/>
      <c r="F345" s="124"/>
      <c r="G345" s="124"/>
      <c r="H345" s="124"/>
      <c r="I345" s="124"/>
      <c r="J345" s="124"/>
      <c r="K345" s="124"/>
      <c r="L345" s="124"/>
      <c r="M345" s="125">
        <f t="shared" si="56"/>
        <v>0</v>
      </c>
      <c r="N345" s="123"/>
    </row>
    <row r="346" spans="1:14" customFormat="1" ht="29.25" customHeight="1" x14ac:dyDescent="0.25">
      <c r="A346" s="32">
        <v>728</v>
      </c>
      <c r="B346" s="29" t="s">
        <v>375</v>
      </c>
      <c r="C346" s="124"/>
      <c r="D346" s="124"/>
      <c r="E346" s="124"/>
      <c r="F346" s="124"/>
      <c r="G346" s="124"/>
      <c r="H346" s="124"/>
      <c r="I346" s="124"/>
      <c r="J346" s="124"/>
      <c r="K346" s="124"/>
      <c r="L346" s="124"/>
      <c r="M346" s="125">
        <f t="shared" si="56"/>
        <v>0</v>
      </c>
      <c r="N346" s="123"/>
    </row>
    <row r="347" spans="1:14" customFormat="1" ht="25.5" x14ac:dyDescent="0.25">
      <c r="A347" s="32">
        <v>729</v>
      </c>
      <c r="B347" s="29" t="s">
        <v>376</v>
      </c>
      <c r="C347" s="124"/>
      <c r="D347" s="124"/>
      <c r="E347" s="124"/>
      <c r="F347" s="124"/>
      <c r="G347" s="124"/>
      <c r="H347" s="124"/>
      <c r="I347" s="124"/>
      <c r="J347" s="124"/>
      <c r="K347" s="124"/>
      <c r="L347" s="124"/>
      <c r="M347" s="125">
        <f t="shared" si="56"/>
        <v>0</v>
      </c>
      <c r="N347" s="123"/>
    </row>
    <row r="348" spans="1:14" customFormat="1" ht="25.5" customHeight="1" x14ac:dyDescent="0.25">
      <c r="A348" s="26">
        <v>7300</v>
      </c>
      <c r="B348" s="27" t="s">
        <v>377</v>
      </c>
      <c r="C348" s="122">
        <f t="shared" ref="C348:N348" si="61">SUM(C349:C354)</f>
        <v>0</v>
      </c>
      <c r="D348" s="122">
        <f>SUM(D349:D354)</f>
        <v>0</v>
      </c>
      <c r="E348" s="122">
        <f t="shared" si="61"/>
        <v>0</v>
      </c>
      <c r="F348" s="122">
        <f t="shared" si="61"/>
        <v>0</v>
      </c>
      <c r="G348" s="122">
        <f t="shared" si="61"/>
        <v>0</v>
      </c>
      <c r="H348" s="122">
        <f t="shared" si="61"/>
        <v>0</v>
      </c>
      <c r="I348" s="122">
        <f t="shared" si="61"/>
        <v>0</v>
      </c>
      <c r="J348" s="122">
        <f t="shared" si="61"/>
        <v>0</v>
      </c>
      <c r="K348" s="122">
        <f t="shared" si="61"/>
        <v>0</v>
      </c>
      <c r="L348" s="122">
        <f t="shared" si="61"/>
        <v>0</v>
      </c>
      <c r="M348" s="122">
        <f t="shared" si="56"/>
        <v>0</v>
      </c>
      <c r="N348" s="128">
        <f t="shared" si="61"/>
        <v>0</v>
      </c>
    </row>
    <row r="349" spans="1:14" customFormat="1" ht="25.5" customHeight="1" x14ac:dyDescent="0.25">
      <c r="A349" s="32">
        <v>731</v>
      </c>
      <c r="B349" s="31" t="s">
        <v>378</v>
      </c>
      <c r="C349" s="124"/>
      <c r="D349" s="124"/>
      <c r="E349" s="124"/>
      <c r="F349" s="124"/>
      <c r="G349" s="124"/>
      <c r="H349" s="124"/>
      <c r="I349" s="124"/>
      <c r="J349" s="124"/>
      <c r="K349" s="124"/>
      <c r="L349" s="124"/>
      <c r="M349" s="125">
        <f t="shared" si="56"/>
        <v>0</v>
      </c>
      <c r="N349" s="123"/>
    </row>
    <row r="350" spans="1:14" customFormat="1" ht="30" x14ac:dyDescent="0.25">
      <c r="A350" s="32">
        <v>732</v>
      </c>
      <c r="B350" s="31" t="s">
        <v>379</v>
      </c>
      <c r="C350" s="124"/>
      <c r="D350" s="124"/>
      <c r="E350" s="124"/>
      <c r="F350" s="124"/>
      <c r="G350" s="124"/>
      <c r="H350" s="124"/>
      <c r="I350" s="124"/>
      <c r="J350" s="124"/>
      <c r="K350" s="124"/>
      <c r="L350" s="124"/>
      <c r="M350" s="125">
        <f t="shared" si="56"/>
        <v>0</v>
      </c>
      <c r="N350" s="123"/>
    </row>
    <row r="351" spans="1:14" customFormat="1" ht="30" x14ac:dyDescent="0.25">
      <c r="A351" s="32">
        <v>733</v>
      </c>
      <c r="B351" s="31" t="s">
        <v>380</v>
      </c>
      <c r="C351" s="124"/>
      <c r="D351" s="124"/>
      <c r="E351" s="124"/>
      <c r="F351" s="124"/>
      <c r="G351" s="124"/>
      <c r="H351" s="124"/>
      <c r="I351" s="124"/>
      <c r="J351" s="124"/>
      <c r="K351" s="124"/>
      <c r="L351" s="124"/>
      <c r="M351" s="125">
        <f t="shared" si="56"/>
        <v>0</v>
      </c>
      <c r="N351" s="123"/>
    </row>
    <row r="352" spans="1:14" customFormat="1" ht="30" x14ac:dyDescent="0.25">
      <c r="A352" s="32">
        <v>734</v>
      </c>
      <c r="B352" s="31" t="s">
        <v>381</v>
      </c>
      <c r="C352" s="124"/>
      <c r="D352" s="124"/>
      <c r="E352" s="124"/>
      <c r="F352" s="124"/>
      <c r="G352" s="124"/>
      <c r="H352" s="124"/>
      <c r="I352" s="124"/>
      <c r="J352" s="124"/>
      <c r="K352" s="124"/>
      <c r="L352" s="124"/>
      <c r="M352" s="125">
        <f t="shared" si="56"/>
        <v>0</v>
      </c>
      <c r="N352" s="123"/>
    </row>
    <row r="353" spans="1:14" customFormat="1" ht="30" x14ac:dyDescent="0.25">
      <c r="A353" s="32">
        <v>735</v>
      </c>
      <c r="B353" s="31" t="s">
        <v>382</v>
      </c>
      <c r="C353" s="124"/>
      <c r="D353" s="124"/>
      <c r="E353" s="124"/>
      <c r="F353" s="124"/>
      <c r="G353" s="124"/>
      <c r="H353" s="124"/>
      <c r="I353" s="124"/>
      <c r="J353" s="124"/>
      <c r="K353" s="124"/>
      <c r="L353" s="124"/>
      <c r="M353" s="125">
        <f t="shared" si="56"/>
        <v>0</v>
      </c>
      <c r="N353" s="123"/>
    </row>
    <row r="354" spans="1:14" customFormat="1" ht="25.5" customHeight="1" x14ac:dyDescent="0.25">
      <c r="A354" s="32">
        <v>739</v>
      </c>
      <c r="B354" s="31" t="s">
        <v>383</v>
      </c>
      <c r="C354" s="124"/>
      <c r="D354" s="124"/>
      <c r="E354" s="124"/>
      <c r="F354" s="124"/>
      <c r="G354" s="124"/>
      <c r="H354" s="124"/>
      <c r="I354" s="124"/>
      <c r="J354" s="124"/>
      <c r="K354" s="124"/>
      <c r="L354" s="124"/>
      <c r="M354" s="125">
        <f t="shared" si="56"/>
        <v>0</v>
      </c>
      <c r="N354" s="123"/>
    </row>
    <row r="355" spans="1:14" customFormat="1" ht="25.5" customHeight="1" x14ac:dyDescent="0.25">
      <c r="A355" s="26">
        <v>7400</v>
      </c>
      <c r="B355" s="27" t="s">
        <v>384</v>
      </c>
      <c r="C355" s="122">
        <f t="shared" ref="C355:N355" si="62">SUM(C356:C364)</f>
        <v>0</v>
      </c>
      <c r="D355" s="122">
        <f>SUM(D356:D364)</f>
        <v>0</v>
      </c>
      <c r="E355" s="122">
        <f t="shared" si="62"/>
        <v>0</v>
      </c>
      <c r="F355" s="122">
        <f t="shared" si="62"/>
        <v>0</v>
      </c>
      <c r="G355" s="122">
        <f t="shared" si="62"/>
        <v>0</v>
      </c>
      <c r="H355" s="122">
        <f t="shared" si="62"/>
        <v>0</v>
      </c>
      <c r="I355" s="122">
        <f t="shared" si="62"/>
        <v>0</v>
      </c>
      <c r="J355" s="122">
        <f t="shared" si="62"/>
        <v>0</v>
      </c>
      <c r="K355" s="122">
        <f t="shared" si="62"/>
        <v>0</v>
      </c>
      <c r="L355" s="122">
        <f t="shared" si="62"/>
        <v>0</v>
      </c>
      <c r="M355" s="122">
        <f t="shared" si="56"/>
        <v>0</v>
      </c>
      <c r="N355" s="128">
        <f t="shared" si="62"/>
        <v>0</v>
      </c>
    </row>
    <row r="356" spans="1:14" customFormat="1" ht="25.5" x14ac:dyDescent="0.25">
      <c r="A356" s="32">
        <v>741</v>
      </c>
      <c r="B356" s="29" t="s">
        <v>385</v>
      </c>
      <c r="C356" s="135"/>
      <c r="D356" s="135"/>
      <c r="E356" s="135"/>
      <c r="F356" s="135"/>
      <c r="G356" s="135"/>
      <c r="H356" s="135"/>
      <c r="I356" s="135"/>
      <c r="J356" s="135"/>
      <c r="K356" s="135"/>
      <c r="L356" s="135"/>
      <c r="M356" s="125">
        <f t="shared" si="56"/>
        <v>0</v>
      </c>
      <c r="N356" s="123"/>
    </row>
    <row r="357" spans="1:14" customFormat="1" ht="25.5" x14ac:dyDescent="0.25">
      <c r="A357" s="32">
        <v>742</v>
      </c>
      <c r="B357" s="29" t="s">
        <v>386</v>
      </c>
      <c r="C357" s="135"/>
      <c r="D357" s="135"/>
      <c r="E357" s="135"/>
      <c r="F357" s="135"/>
      <c r="G357" s="135"/>
      <c r="H357" s="135"/>
      <c r="I357" s="135"/>
      <c r="J357" s="135"/>
      <c r="K357" s="135"/>
      <c r="L357" s="135"/>
      <c r="M357" s="125">
        <f t="shared" si="56"/>
        <v>0</v>
      </c>
      <c r="N357" s="123"/>
    </row>
    <row r="358" spans="1:14" customFormat="1" ht="25.5" x14ac:dyDescent="0.25">
      <c r="A358" s="32">
        <v>743</v>
      </c>
      <c r="B358" s="29" t="s">
        <v>387</v>
      </c>
      <c r="C358" s="135"/>
      <c r="D358" s="135"/>
      <c r="E358" s="135"/>
      <c r="F358" s="135"/>
      <c r="G358" s="135"/>
      <c r="H358" s="135"/>
      <c r="I358" s="135"/>
      <c r="J358" s="135"/>
      <c r="K358" s="135"/>
      <c r="L358" s="135"/>
      <c r="M358" s="125">
        <f t="shared" si="56"/>
        <v>0</v>
      </c>
      <c r="N358" s="123"/>
    </row>
    <row r="359" spans="1:14" customFormat="1" ht="25.5" x14ac:dyDescent="0.25">
      <c r="A359" s="32">
        <v>744</v>
      </c>
      <c r="B359" s="29" t="s">
        <v>388</v>
      </c>
      <c r="C359" s="135"/>
      <c r="D359" s="135"/>
      <c r="E359" s="135"/>
      <c r="F359" s="135"/>
      <c r="G359" s="135"/>
      <c r="H359" s="135"/>
      <c r="I359" s="135"/>
      <c r="J359" s="135"/>
      <c r="K359" s="135"/>
      <c r="L359" s="135"/>
      <c r="M359" s="125">
        <f t="shared" si="56"/>
        <v>0</v>
      </c>
      <c r="N359" s="123"/>
    </row>
    <row r="360" spans="1:14" customFormat="1" ht="25.5" x14ac:dyDescent="0.25">
      <c r="A360" s="32">
        <v>745</v>
      </c>
      <c r="B360" s="29" t="s">
        <v>389</v>
      </c>
      <c r="C360" s="135"/>
      <c r="D360" s="135"/>
      <c r="E360" s="135"/>
      <c r="F360" s="135"/>
      <c r="G360" s="135"/>
      <c r="H360" s="135"/>
      <c r="I360" s="135"/>
      <c r="J360" s="135"/>
      <c r="K360" s="135"/>
      <c r="L360" s="135"/>
      <c r="M360" s="125">
        <f t="shared" si="56"/>
        <v>0</v>
      </c>
      <c r="N360" s="123"/>
    </row>
    <row r="361" spans="1:14" customFormat="1" ht="25.5" x14ac:dyDescent="0.25">
      <c r="A361" s="32">
        <v>746</v>
      </c>
      <c r="B361" s="29" t="s">
        <v>390</v>
      </c>
      <c r="C361" s="135"/>
      <c r="D361" s="135"/>
      <c r="E361" s="135"/>
      <c r="F361" s="135"/>
      <c r="G361" s="135"/>
      <c r="H361" s="135"/>
      <c r="I361" s="135"/>
      <c r="J361" s="135"/>
      <c r="K361" s="135"/>
      <c r="L361" s="135"/>
      <c r="M361" s="125">
        <f t="shared" si="56"/>
        <v>0</v>
      </c>
      <c r="N361" s="123"/>
    </row>
    <row r="362" spans="1:14" customFormat="1" ht="25.5" x14ac:dyDescent="0.25">
      <c r="A362" s="32">
        <v>747</v>
      </c>
      <c r="B362" s="29" t="s">
        <v>391</v>
      </c>
      <c r="C362" s="135"/>
      <c r="D362" s="135"/>
      <c r="E362" s="135"/>
      <c r="F362" s="135"/>
      <c r="G362" s="135"/>
      <c r="H362" s="135"/>
      <c r="I362" s="135"/>
      <c r="J362" s="135"/>
      <c r="K362" s="135"/>
      <c r="L362" s="135"/>
      <c r="M362" s="125">
        <f t="shared" si="56"/>
        <v>0</v>
      </c>
      <c r="N362" s="123"/>
    </row>
    <row r="363" spans="1:14" customFormat="1" ht="25.5" x14ac:dyDescent="0.25">
      <c r="A363" s="32">
        <v>748</v>
      </c>
      <c r="B363" s="29" t="s">
        <v>392</v>
      </c>
      <c r="C363" s="135"/>
      <c r="D363" s="135"/>
      <c r="E363" s="135"/>
      <c r="F363" s="135"/>
      <c r="G363" s="135"/>
      <c r="H363" s="135"/>
      <c r="I363" s="135"/>
      <c r="J363" s="135"/>
      <c r="K363" s="135"/>
      <c r="L363" s="135"/>
      <c r="M363" s="125">
        <f t="shared" si="56"/>
        <v>0</v>
      </c>
      <c r="N363" s="123"/>
    </row>
    <row r="364" spans="1:14" customFormat="1" ht="25.5" x14ac:dyDescent="0.25">
      <c r="A364" s="32">
        <v>749</v>
      </c>
      <c r="B364" s="29" t="s">
        <v>393</v>
      </c>
      <c r="C364" s="135"/>
      <c r="D364" s="135"/>
      <c r="E364" s="135"/>
      <c r="F364" s="135"/>
      <c r="G364" s="135"/>
      <c r="H364" s="135"/>
      <c r="I364" s="135"/>
      <c r="J364" s="135"/>
      <c r="K364" s="135"/>
      <c r="L364" s="135"/>
      <c r="M364" s="125">
        <f t="shared" si="56"/>
        <v>0</v>
      </c>
      <c r="N364" s="123"/>
    </row>
    <row r="365" spans="1:14" customFormat="1" ht="30" x14ac:dyDescent="0.25">
      <c r="A365" s="26">
        <v>7500</v>
      </c>
      <c r="B365" s="27" t="s">
        <v>394</v>
      </c>
      <c r="C365" s="122">
        <f t="shared" ref="C365:N365" si="63">SUM(C366:C374)</f>
        <v>0</v>
      </c>
      <c r="D365" s="122">
        <f>SUM(D366:D374)</f>
        <v>0</v>
      </c>
      <c r="E365" s="122">
        <f t="shared" si="63"/>
        <v>0</v>
      </c>
      <c r="F365" s="122">
        <f t="shared" si="63"/>
        <v>0</v>
      </c>
      <c r="G365" s="122">
        <f t="shared" si="63"/>
        <v>0</v>
      </c>
      <c r="H365" s="122">
        <f t="shared" si="63"/>
        <v>0</v>
      </c>
      <c r="I365" s="122">
        <f t="shared" si="63"/>
        <v>0</v>
      </c>
      <c r="J365" s="122">
        <f t="shared" si="63"/>
        <v>0</v>
      </c>
      <c r="K365" s="122">
        <f t="shared" si="63"/>
        <v>0</v>
      </c>
      <c r="L365" s="122">
        <f t="shared" si="63"/>
        <v>0</v>
      </c>
      <c r="M365" s="122">
        <f t="shared" si="56"/>
        <v>0</v>
      </c>
      <c r="N365" s="128">
        <f t="shared" si="63"/>
        <v>0</v>
      </c>
    </row>
    <row r="366" spans="1:14" customFormat="1" ht="25.5" customHeight="1" x14ac:dyDescent="0.25">
      <c r="A366" s="32">
        <v>751</v>
      </c>
      <c r="B366" s="29" t="s">
        <v>395</v>
      </c>
      <c r="C366" s="135"/>
      <c r="D366" s="135"/>
      <c r="E366" s="135"/>
      <c r="F366" s="135"/>
      <c r="G366" s="135"/>
      <c r="H366" s="135"/>
      <c r="I366" s="135"/>
      <c r="J366" s="135"/>
      <c r="K366" s="135"/>
      <c r="L366" s="135"/>
      <c r="M366" s="125">
        <f t="shared" si="56"/>
        <v>0</v>
      </c>
      <c r="N366" s="123"/>
    </row>
    <row r="367" spans="1:14" customFormat="1" ht="25.5" customHeight="1" x14ac:dyDescent="0.25">
      <c r="A367" s="32">
        <v>752</v>
      </c>
      <c r="B367" s="29" t="s">
        <v>396</v>
      </c>
      <c r="C367" s="135"/>
      <c r="D367" s="135"/>
      <c r="E367" s="135"/>
      <c r="F367" s="135"/>
      <c r="G367" s="135"/>
      <c r="H367" s="135"/>
      <c r="I367" s="135"/>
      <c r="J367" s="135"/>
      <c r="K367" s="135"/>
      <c r="L367" s="135"/>
      <c r="M367" s="125">
        <f t="shared" si="56"/>
        <v>0</v>
      </c>
      <c r="N367" s="123"/>
    </row>
    <row r="368" spans="1:14" customFormat="1" ht="25.5" customHeight="1" x14ac:dyDescent="0.25">
      <c r="A368" s="32">
        <v>753</v>
      </c>
      <c r="B368" s="29" t="s">
        <v>397</v>
      </c>
      <c r="C368" s="135"/>
      <c r="D368" s="135"/>
      <c r="E368" s="135"/>
      <c r="F368" s="135"/>
      <c r="G368" s="135"/>
      <c r="H368" s="135"/>
      <c r="I368" s="135"/>
      <c r="J368" s="135"/>
      <c r="K368" s="135"/>
      <c r="L368" s="135"/>
      <c r="M368" s="125">
        <f t="shared" si="56"/>
        <v>0</v>
      </c>
      <c r="N368" s="123"/>
    </row>
    <row r="369" spans="1:14" customFormat="1" ht="25.5" x14ac:dyDescent="0.25">
      <c r="A369" s="32">
        <v>754</v>
      </c>
      <c r="B369" s="29" t="s">
        <v>398</v>
      </c>
      <c r="C369" s="135"/>
      <c r="D369" s="135"/>
      <c r="E369" s="135"/>
      <c r="F369" s="135"/>
      <c r="G369" s="135"/>
      <c r="H369" s="135"/>
      <c r="I369" s="135"/>
      <c r="J369" s="135"/>
      <c r="K369" s="135"/>
      <c r="L369" s="135"/>
      <c r="M369" s="125">
        <f t="shared" si="56"/>
        <v>0</v>
      </c>
      <c r="N369" s="123"/>
    </row>
    <row r="370" spans="1:14" customFormat="1" ht="24" customHeight="1" x14ac:dyDescent="0.25">
      <c r="A370" s="32">
        <v>755</v>
      </c>
      <c r="B370" s="29" t="s">
        <v>399</v>
      </c>
      <c r="C370" s="135"/>
      <c r="D370" s="135"/>
      <c r="E370" s="135"/>
      <c r="F370" s="135"/>
      <c r="G370" s="135"/>
      <c r="H370" s="135"/>
      <c r="I370" s="135"/>
      <c r="J370" s="135"/>
      <c r="K370" s="135"/>
      <c r="L370" s="135"/>
      <c r="M370" s="125">
        <f t="shared" si="56"/>
        <v>0</v>
      </c>
      <c r="N370" s="123"/>
    </row>
    <row r="371" spans="1:14" customFormat="1" ht="25.5" customHeight="1" x14ac:dyDescent="0.25">
      <c r="A371" s="32">
        <v>756</v>
      </c>
      <c r="B371" s="29" t="s">
        <v>400</v>
      </c>
      <c r="C371" s="135"/>
      <c r="D371" s="135"/>
      <c r="E371" s="135"/>
      <c r="F371" s="135"/>
      <c r="G371" s="135"/>
      <c r="H371" s="135"/>
      <c r="I371" s="135"/>
      <c r="J371" s="135"/>
      <c r="K371" s="135"/>
      <c r="L371" s="135"/>
      <c r="M371" s="125">
        <f t="shared" si="56"/>
        <v>0</v>
      </c>
      <c r="N371" s="123"/>
    </row>
    <row r="372" spans="1:14" customFormat="1" ht="25.5" customHeight="1" x14ac:dyDescent="0.25">
      <c r="A372" s="32">
        <v>757</v>
      </c>
      <c r="B372" s="29" t="s">
        <v>401</v>
      </c>
      <c r="C372" s="135"/>
      <c r="D372" s="135"/>
      <c r="E372" s="135"/>
      <c r="F372" s="135"/>
      <c r="G372" s="135"/>
      <c r="H372" s="135"/>
      <c r="I372" s="135"/>
      <c r="J372" s="135"/>
      <c r="K372" s="135"/>
      <c r="L372" s="135"/>
      <c r="M372" s="125">
        <f t="shared" si="56"/>
        <v>0</v>
      </c>
      <c r="N372" s="123"/>
    </row>
    <row r="373" spans="1:14" customFormat="1" ht="25.5" customHeight="1" x14ac:dyDescent="0.25">
      <c r="A373" s="32">
        <v>758</v>
      </c>
      <c r="B373" s="29" t="s">
        <v>402</v>
      </c>
      <c r="C373" s="135"/>
      <c r="D373" s="135"/>
      <c r="E373" s="135"/>
      <c r="F373" s="135"/>
      <c r="G373" s="135"/>
      <c r="H373" s="135"/>
      <c r="I373" s="135"/>
      <c r="J373" s="135"/>
      <c r="K373" s="135"/>
      <c r="L373" s="135"/>
      <c r="M373" s="125">
        <f t="shared" si="56"/>
        <v>0</v>
      </c>
      <c r="N373" s="123"/>
    </row>
    <row r="374" spans="1:14" customFormat="1" ht="25.5" customHeight="1" x14ac:dyDescent="0.25">
      <c r="A374" s="32">
        <v>759</v>
      </c>
      <c r="B374" s="29" t="s">
        <v>403</v>
      </c>
      <c r="C374" s="135"/>
      <c r="D374" s="135"/>
      <c r="E374" s="135"/>
      <c r="F374" s="135"/>
      <c r="G374" s="135"/>
      <c r="H374" s="135"/>
      <c r="I374" s="135"/>
      <c r="J374" s="135"/>
      <c r="K374" s="135"/>
      <c r="L374" s="135"/>
      <c r="M374" s="125">
        <f t="shared" si="56"/>
        <v>0</v>
      </c>
      <c r="N374" s="123"/>
    </row>
    <row r="375" spans="1:14" customFormat="1" ht="25.5" customHeight="1" x14ac:dyDescent="0.25">
      <c r="A375" s="26">
        <v>7600</v>
      </c>
      <c r="B375" s="27" t="s">
        <v>404</v>
      </c>
      <c r="C375" s="122">
        <f t="shared" ref="C375:N375" si="64">SUM(C376:C377)</f>
        <v>0</v>
      </c>
      <c r="D375" s="122">
        <f>SUM(D376:D377)</f>
        <v>0</v>
      </c>
      <c r="E375" s="122">
        <f t="shared" si="64"/>
        <v>0</v>
      </c>
      <c r="F375" s="122">
        <f t="shared" si="64"/>
        <v>0</v>
      </c>
      <c r="G375" s="122">
        <f t="shared" si="64"/>
        <v>0</v>
      </c>
      <c r="H375" s="122">
        <f t="shared" si="64"/>
        <v>0</v>
      </c>
      <c r="I375" s="122">
        <f t="shared" si="64"/>
        <v>0</v>
      </c>
      <c r="J375" s="122">
        <f t="shared" si="64"/>
        <v>0</v>
      </c>
      <c r="K375" s="122">
        <f t="shared" si="64"/>
        <v>0</v>
      </c>
      <c r="L375" s="122">
        <f t="shared" si="64"/>
        <v>0</v>
      </c>
      <c r="M375" s="122">
        <f t="shared" si="56"/>
        <v>0</v>
      </c>
      <c r="N375" s="128">
        <f t="shared" si="64"/>
        <v>0</v>
      </c>
    </row>
    <row r="376" spans="1:14" customFormat="1" ht="25.5" customHeight="1" x14ac:dyDescent="0.25">
      <c r="A376" s="32">
        <v>761</v>
      </c>
      <c r="B376" s="29" t="s">
        <v>405</v>
      </c>
      <c r="C376" s="135"/>
      <c r="D376" s="135"/>
      <c r="E376" s="135"/>
      <c r="F376" s="135"/>
      <c r="G376" s="135"/>
      <c r="H376" s="135"/>
      <c r="I376" s="135"/>
      <c r="J376" s="135"/>
      <c r="K376" s="135"/>
      <c r="L376" s="135"/>
      <c r="M376" s="125">
        <f t="shared" si="56"/>
        <v>0</v>
      </c>
      <c r="N376" s="123"/>
    </row>
    <row r="377" spans="1:14" customFormat="1" ht="25.5" customHeight="1" x14ac:dyDescent="0.25">
      <c r="A377" s="32">
        <v>762</v>
      </c>
      <c r="B377" s="29" t="s">
        <v>406</v>
      </c>
      <c r="C377" s="135"/>
      <c r="D377" s="135"/>
      <c r="E377" s="135"/>
      <c r="F377" s="135"/>
      <c r="G377" s="135"/>
      <c r="H377" s="135"/>
      <c r="I377" s="135"/>
      <c r="J377" s="135"/>
      <c r="K377" s="135"/>
      <c r="L377" s="135"/>
      <c r="M377" s="125">
        <f t="shared" si="56"/>
        <v>0</v>
      </c>
      <c r="N377" s="123"/>
    </row>
    <row r="378" spans="1:14" customFormat="1" ht="30" x14ac:dyDescent="0.25">
      <c r="A378" s="26">
        <v>7900</v>
      </c>
      <c r="B378" s="27" t="s">
        <v>407</v>
      </c>
      <c r="C378" s="122">
        <f t="shared" ref="C378:N378" si="65">SUM(C379:C381)</f>
        <v>0</v>
      </c>
      <c r="D378" s="122">
        <f>SUM(D379:D381)</f>
        <v>0</v>
      </c>
      <c r="E378" s="122">
        <f t="shared" si="65"/>
        <v>0</v>
      </c>
      <c r="F378" s="122">
        <f t="shared" si="65"/>
        <v>0</v>
      </c>
      <c r="G378" s="122">
        <f t="shared" si="65"/>
        <v>0</v>
      </c>
      <c r="H378" s="122">
        <f t="shared" si="65"/>
        <v>0</v>
      </c>
      <c r="I378" s="122">
        <f t="shared" si="65"/>
        <v>0</v>
      </c>
      <c r="J378" s="122">
        <f t="shared" si="65"/>
        <v>0</v>
      </c>
      <c r="K378" s="122">
        <f t="shared" si="65"/>
        <v>0</v>
      </c>
      <c r="L378" s="122">
        <f t="shared" si="65"/>
        <v>0</v>
      </c>
      <c r="M378" s="122">
        <f t="shared" si="56"/>
        <v>0</v>
      </c>
      <c r="N378" s="128">
        <f t="shared" si="65"/>
        <v>0</v>
      </c>
    </row>
    <row r="379" spans="1:14" customFormat="1" ht="25.5" customHeight="1" x14ac:dyDescent="0.25">
      <c r="A379" s="32">
        <v>791</v>
      </c>
      <c r="B379" s="29" t="s">
        <v>408</v>
      </c>
      <c r="C379" s="124"/>
      <c r="D379" s="124"/>
      <c r="E379" s="124"/>
      <c r="F379" s="124"/>
      <c r="G379" s="124"/>
      <c r="H379" s="124"/>
      <c r="I379" s="124"/>
      <c r="J379" s="124"/>
      <c r="K379" s="124"/>
      <c r="L379" s="124"/>
      <c r="M379" s="125">
        <f t="shared" si="56"/>
        <v>0</v>
      </c>
      <c r="N379" s="123"/>
    </row>
    <row r="380" spans="1:14" customFormat="1" ht="25.5" customHeight="1" x14ac:dyDescent="0.25">
      <c r="A380" s="32">
        <v>792</v>
      </c>
      <c r="B380" s="29" t="s">
        <v>409</v>
      </c>
      <c r="C380" s="124"/>
      <c r="D380" s="124"/>
      <c r="E380" s="124"/>
      <c r="F380" s="124"/>
      <c r="G380" s="124"/>
      <c r="H380" s="124"/>
      <c r="I380" s="124"/>
      <c r="J380" s="124"/>
      <c r="K380" s="124"/>
      <c r="L380" s="124"/>
      <c r="M380" s="125">
        <f t="shared" si="56"/>
        <v>0</v>
      </c>
      <c r="N380" s="123"/>
    </row>
    <row r="381" spans="1:14" customFormat="1" ht="25.5" customHeight="1" x14ac:dyDescent="0.25">
      <c r="A381" s="32">
        <v>799</v>
      </c>
      <c r="B381" s="29" t="s">
        <v>410</v>
      </c>
      <c r="C381" s="124"/>
      <c r="D381" s="124"/>
      <c r="E381" s="124"/>
      <c r="F381" s="124"/>
      <c r="G381" s="124"/>
      <c r="H381" s="124"/>
      <c r="I381" s="124"/>
      <c r="J381" s="124"/>
      <c r="K381" s="124"/>
      <c r="L381" s="124"/>
      <c r="M381" s="125">
        <f t="shared" si="56"/>
        <v>0</v>
      </c>
      <c r="N381" s="123"/>
    </row>
    <row r="382" spans="1:14" s="61" customFormat="1" ht="25.5" customHeight="1" x14ac:dyDescent="0.25">
      <c r="A382" s="57">
        <v>8000</v>
      </c>
      <c r="B382" s="58" t="s">
        <v>7</v>
      </c>
      <c r="C382" s="129">
        <f t="shared" ref="C382:N382" si="66">C383+C390+C396</f>
        <v>0</v>
      </c>
      <c r="D382" s="129">
        <f>D383+D390+D396</f>
        <v>0</v>
      </c>
      <c r="E382" s="129">
        <f t="shared" si="66"/>
        <v>0</v>
      </c>
      <c r="F382" s="129">
        <f t="shared" si="66"/>
        <v>0</v>
      </c>
      <c r="G382" s="129">
        <f t="shared" si="66"/>
        <v>0</v>
      </c>
      <c r="H382" s="129">
        <f t="shared" si="66"/>
        <v>0</v>
      </c>
      <c r="I382" s="129">
        <f t="shared" si="66"/>
        <v>0</v>
      </c>
      <c r="J382" s="129">
        <f t="shared" si="66"/>
        <v>0</v>
      </c>
      <c r="K382" s="129">
        <f t="shared" si="66"/>
        <v>0</v>
      </c>
      <c r="L382" s="129">
        <f t="shared" si="66"/>
        <v>0</v>
      </c>
      <c r="M382" s="129">
        <f t="shared" si="56"/>
        <v>0</v>
      </c>
      <c r="N382" s="131">
        <f t="shared" si="66"/>
        <v>0</v>
      </c>
    </row>
    <row r="383" spans="1:14" customFormat="1" ht="25.5" customHeight="1" x14ac:dyDescent="0.25">
      <c r="A383" s="26">
        <v>8100</v>
      </c>
      <c r="B383" s="27" t="s">
        <v>34</v>
      </c>
      <c r="C383" s="122">
        <f>SUM(C384:C389)</f>
        <v>0</v>
      </c>
      <c r="D383" s="122">
        <f>SUM(D384:D389)</f>
        <v>0</v>
      </c>
      <c r="E383" s="122">
        <f t="shared" ref="E383:N383" si="67">SUM(E384:E389)</f>
        <v>0</v>
      </c>
      <c r="F383" s="122">
        <f t="shared" si="67"/>
        <v>0</v>
      </c>
      <c r="G383" s="122">
        <f t="shared" si="67"/>
        <v>0</v>
      </c>
      <c r="H383" s="122">
        <f t="shared" si="67"/>
        <v>0</v>
      </c>
      <c r="I383" s="122">
        <f t="shared" si="67"/>
        <v>0</v>
      </c>
      <c r="J383" s="122">
        <f t="shared" si="67"/>
        <v>0</v>
      </c>
      <c r="K383" s="122">
        <f t="shared" si="67"/>
        <v>0</v>
      </c>
      <c r="L383" s="122">
        <f t="shared" si="67"/>
        <v>0</v>
      </c>
      <c r="M383" s="122">
        <f t="shared" si="56"/>
        <v>0</v>
      </c>
      <c r="N383" s="128">
        <f t="shared" si="67"/>
        <v>0</v>
      </c>
    </row>
    <row r="384" spans="1:14" customFormat="1" ht="25.5" customHeight="1" x14ac:dyDescent="0.25">
      <c r="A384" s="32">
        <v>811</v>
      </c>
      <c r="B384" s="29" t="s">
        <v>411</v>
      </c>
      <c r="C384" s="135"/>
      <c r="D384" s="135"/>
      <c r="E384" s="135"/>
      <c r="F384" s="135"/>
      <c r="G384" s="135"/>
      <c r="H384" s="135"/>
      <c r="I384" s="135"/>
      <c r="J384" s="135"/>
      <c r="K384" s="135"/>
      <c r="L384" s="135"/>
      <c r="M384" s="125">
        <f t="shared" si="56"/>
        <v>0</v>
      </c>
      <c r="N384" s="123"/>
    </row>
    <row r="385" spans="1:14" customFormat="1" ht="25.5" customHeight="1" x14ac:dyDescent="0.25">
      <c r="A385" s="32">
        <v>812</v>
      </c>
      <c r="B385" s="29" t="s">
        <v>412</v>
      </c>
      <c r="C385" s="135"/>
      <c r="D385" s="135"/>
      <c r="E385" s="135"/>
      <c r="F385" s="135"/>
      <c r="G385" s="135"/>
      <c r="H385" s="135"/>
      <c r="I385" s="135"/>
      <c r="J385" s="135"/>
      <c r="K385" s="135"/>
      <c r="L385" s="135"/>
      <c r="M385" s="125">
        <f t="shared" si="56"/>
        <v>0</v>
      </c>
      <c r="N385" s="123"/>
    </row>
    <row r="386" spans="1:14" customFormat="1" ht="25.5" customHeight="1" x14ac:dyDescent="0.25">
      <c r="A386" s="32">
        <v>813</v>
      </c>
      <c r="B386" s="29" t="s">
        <v>413</v>
      </c>
      <c r="C386" s="135"/>
      <c r="D386" s="135"/>
      <c r="E386" s="135"/>
      <c r="F386" s="135"/>
      <c r="G386" s="135"/>
      <c r="H386" s="135"/>
      <c r="I386" s="135"/>
      <c r="J386" s="135"/>
      <c r="K386" s="135"/>
      <c r="L386" s="135"/>
      <c r="M386" s="125">
        <f t="shared" si="56"/>
        <v>0</v>
      </c>
      <c r="N386" s="123"/>
    </row>
    <row r="387" spans="1:14" customFormat="1" ht="25.5" x14ac:dyDescent="0.25">
      <c r="A387" s="32">
        <v>814</v>
      </c>
      <c r="B387" s="29" t="s">
        <v>414</v>
      </c>
      <c r="C387" s="135"/>
      <c r="D387" s="135"/>
      <c r="E387" s="135"/>
      <c r="F387" s="135"/>
      <c r="G387" s="135"/>
      <c r="H387" s="135"/>
      <c r="I387" s="135"/>
      <c r="J387" s="135"/>
      <c r="K387" s="135"/>
      <c r="L387" s="135"/>
      <c r="M387" s="125">
        <f t="shared" si="56"/>
        <v>0</v>
      </c>
      <c r="N387" s="123"/>
    </row>
    <row r="388" spans="1:14" customFormat="1" ht="25.5" customHeight="1" x14ac:dyDescent="0.25">
      <c r="A388" s="32">
        <v>815</v>
      </c>
      <c r="B388" s="29" t="s">
        <v>415</v>
      </c>
      <c r="C388" s="135"/>
      <c r="D388" s="135"/>
      <c r="E388" s="135"/>
      <c r="F388" s="135"/>
      <c r="G388" s="135"/>
      <c r="H388" s="135"/>
      <c r="I388" s="135"/>
      <c r="J388" s="135"/>
      <c r="K388" s="135"/>
      <c r="L388" s="135"/>
      <c r="M388" s="125">
        <f t="shared" si="56"/>
        <v>0</v>
      </c>
      <c r="N388" s="123"/>
    </row>
    <row r="389" spans="1:14" customFormat="1" ht="25.5" customHeight="1" x14ac:dyDescent="0.25">
      <c r="A389" s="32">
        <v>816</v>
      </c>
      <c r="B389" s="29" t="s">
        <v>416</v>
      </c>
      <c r="C389" s="135"/>
      <c r="D389" s="135"/>
      <c r="E389" s="135"/>
      <c r="F389" s="135"/>
      <c r="G389" s="135"/>
      <c r="H389" s="135"/>
      <c r="I389" s="135"/>
      <c r="J389" s="135"/>
      <c r="K389" s="135"/>
      <c r="L389" s="135"/>
      <c r="M389" s="125">
        <f t="shared" si="56"/>
        <v>0</v>
      </c>
      <c r="N389" s="123"/>
    </row>
    <row r="390" spans="1:14" customFormat="1" ht="25.5" customHeight="1" x14ac:dyDescent="0.25">
      <c r="A390" s="26">
        <v>8300</v>
      </c>
      <c r="B390" s="27" t="s">
        <v>37</v>
      </c>
      <c r="C390" s="122">
        <f t="shared" ref="C390:N390" si="68">SUM(C391:C395)</f>
        <v>0</v>
      </c>
      <c r="D390" s="122">
        <f>SUM(D391:D395)</f>
        <v>0</v>
      </c>
      <c r="E390" s="122">
        <f t="shared" si="68"/>
        <v>0</v>
      </c>
      <c r="F390" s="122">
        <f t="shared" si="68"/>
        <v>0</v>
      </c>
      <c r="G390" s="122">
        <f t="shared" si="68"/>
        <v>0</v>
      </c>
      <c r="H390" s="122">
        <f t="shared" si="68"/>
        <v>0</v>
      </c>
      <c r="I390" s="122">
        <f t="shared" si="68"/>
        <v>0</v>
      </c>
      <c r="J390" s="122">
        <f t="shared" si="68"/>
        <v>0</v>
      </c>
      <c r="K390" s="122">
        <f t="shared" si="68"/>
        <v>0</v>
      </c>
      <c r="L390" s="122">
        <f t="shared" si="68"/>
        <v>0</v>
      </c>
      <c r="M390" s="122">
        <f t="shared" si="56"/>
        <v>0</v>
      </c>
      <c r="N390" s="128">
        <f t="shared" si="68"/>
        <v>0</v>
      </c>
    </row>
    <row r="391" spans="1:14" customFormat="1" ht="25.5" customHeight="1" x14ac:dyDescent="0.25">
      <c r="A391" s="32">
        <v>831</v>
      </c>
      <c r="B391" s="29" t="s">
        <v>417</v>
      </c>
      <c r="C391" s="135"/>
      <c r="D391" s="135"/>
      <c r="E391" s="135"/>
      <c r="F391" s="135"/>
      <c r="G391" s="135"/>
      <c r="H391" s="135"/>
      <c r="I391" s="135"/>
      <c r="J391" s="135"/>
      <c r="K391" s="135"/>
      <c r="L391" s="135"/>
      <c r="M391" s="125">
        <f t="shared" si="56"/>
        <v>0</v>
      </c>
      <c r="N391" s="123"/>
    </row>
    <row r="392" spans="1:14" customFormat="1" ht="25.5" customHeight="1" x14ac:dyDescent="0.25">
      <c r="A392" s="32">
        <v>832</v>
      </c>
      <c r="B392" s="29" t="s">
        <v>418</v>
      </c>
      <c r="C392" s="135"/>
      <c r="D392" s="135"/>
      <c r="E392" s="135"/>
      <c r="F392" s="135"/>
      <c r="G392" s="135"/>
      <c r="H392" s="135"/>
      <c r="I392" s="135"/>
      <c r="J392" s="135"/>
      <c r="K392" s="135"/>
      <c r="L392" s="135"/>
      <c r="M392" s="125">
        <f t="shared" ref="M392:M431" si="69">SUM(C392:L392)</f>
        <v>0</v>
      </c>
      <c r="N392" s="123"/>
    </row>
    <row r="393" spans="1:14" customFormat="1" ht="25.5" customHeight="1" x14ac:dyDescent="0.25">
      <c r="A393" s="32">
        <v>833</v>
      </c>
      <c r="B393" s="29" t="s">
        <v>419</v>
      </c>
      <c r="C393" s="135"/>
      <c r="D393" s="135"/>
      <c r="E393" s="135"/>
      <c r="F393" s="135"/>
      <c r="G393" s="135"/>
      <c r="H393" s="135"/>
      <c r="I393" s="135"/>
      <c r="J393" s="135"/>
      <c r="K393" s="135"/>
      <c r="L393" s="135"/>
      <c r="M393" s="125">
        <f t="shared" si="69"/>
        <v>0</v>
      </c>
      <c r="N393" s="123"/>
    </row>
    <row r="394" spans="1:14" customFormat="1" ht="34.5" customHeight="1" x14ac:dyDescent="0.25">
      <c r="A394" s="32">
        <v>834</v>
      </c>
      <c r="B394" s="29" t="s">
        <v>420</v>
      </c>
      <c r="C394" s="135"/>
      <c r="D394" s="135"/>
      <c r="E394" s="135"/>
      <c r="F394" s="135"/>
      <c r="G394" s="135"/>
      <c r="H394" s="135"/>
      <c r="I394" s="135"/>
      <c r="J394" s="135"/>
      <c r="K394" s="135"/>
      <c r="L394" s="135"/>
      <c r="M394" s="125">
        <f t="shared" si="69"/>
        <v>0</v>
      </c>
      <c r="N394" s="123"/>
    </row>
    <row r="395" spans="1:14" customFormat="1" ht="33" customHeight="1" x14ac:dyDescent="0.25">
      <c r="A395" s="32">
        <v>835</v>
      </c>
      <c r="B395" s="29" t="s">
        <v>421</v>
      </c>
      <c r="C395" s="135"/>
      <c r="D395" s="135"/>
      <c r="E395" s="135"/>
      <c r="F395" s="135"/>
      <c r="G395" s="135"/>
      <c r="H395" s="135"/>
      <c r="I395" s="135"/>
      <c r="J395" s="135"/>
      <c r="K395" s="135"/>
      <c r="L395" s="135"/>
      <c r="M395" s="125">
        <f t="shared" si="69"/>
        <v>0</v>
      </c>
      <c r="N395" s="123"/>
    </row>
    <row r="396" spans="1:14" customFormat="1" ht="25.5" customHeight="1" x14ac:dyDescent="0.25">
      <c r="A396" s="26">
        <v>8500</v>
      </c>
      <c r="B396" s="27" t="s">
        <v>42</v>
      </c>
      <c r="C396" s="122">
        <f t="shared" ref="C396:N396" si="70">SUM(C397:C399)</f>
        <v>0</v>
      </c>
      <c r="D396" s="122">
        <f>SUM(D397:D399)</f>
        <v>0</v>
      </c>
      <c r="E396" s="122">
        <f t="shared" si="70"/>
        <v>0</v>
      </c>
      <c r="F396" s="122">
        <f t="shared" si="70"/>
        <v>0</v>
      </c>
      <c r="G396" s="122">
        <f t="shared" si="70"/>
        <v>0</v>
      </c>
      <c r="H396" s="122">
        <f t="shared" si="70"/>
        <v>0</v>
      </c>
      <c r="I396" s="122">
        <f t="shared" si="70"/>
        <v>0</v>
      </c>
      <c r="J396" s="122">
        <f t="shared" si="70"/>
        <v>0</v>
      </c>
      <c r="K396" s="122">
        <f t="shared" si="70"/>
        <v>0</v>
      </c>
      <c r="L396" s="122">
        <f t="shared" si="70"/>
        <v>0</v>
      </c>
      <c r="M396" s="122">
        <f t="shared" si="69"/>
        <v>0</v>
      </c>
      <c r="N396" s="128">
        <f t="shared" si="70"/>
        <v>0</v>
      </c>
    </row>
    <row r="397" spans="1:14" customFormat="1" ht="25.5" customHeight="1" x14ac:dyDescent="0.25">
      <c r="A397" s="32">
        <v>851</v>
      </c>
      <c r="B397" s="29" t="s">
        <v>422</v>
      </c>
      <c r="C397" s="135"/>
      <c r="D397" s="135"/>
      <c r="E397" s="135"/>
      <c r="F397" s="135"/>
      <c r="G397" s="135"/>
      <c r="H397" s="135"/>
      <c r="I397" s="135"/>
      <c r="J397" s="135"/>
      <c r="K397" s="135"/>
      <c r="L397" s="135"/>
      <c r="M397" s="125">
        <f t="shared" si="69"/>
        <v>0</v>
      </c>
      <c r="N397" s="123"/>
    </row>
    <row r="398" spans="1:14" customFormat="1" ht="25.5" customHeight="1" x14ac:dyDescent="0.25">
      <c r="A398" s="32">
        <v>852</v>
      </c>
      <c r="B398" s="29" t="s">
        <v>423</v>
      </c>
      <c r="C398" s="135"/>
      <c r="D398" s="135"/>
      <c r="E398" s="135"/>
      <c r="F398" s="135"/>
      <c r="G398" s="135"/>
      <c r="H398" s="135"/>
      <c r="I398" s="135"/>
      <c r="J398" s="135"/>
      <c r="K398" s="135"/>
      <c r="L398" s="135"/>
      <c r="M398" s="125">
        <f t="shared" si="69"/>
        <v>0</v>
      </c>
      <c r="N398" s="123"/>
    </row>
    <row r="399" spans="1:14" customFormat="1" ht="25.5" customHeight="1" x14ac:dyDescent="0.25">
      <c r="A399" s="32">
        <v>853</v>
      </c>
      <c r="B399" s="29" t="s">
        <v>424</v>
      </c>
      <c r="C399" s="135"/>
      <c r="D399" s="135"/>
      <c r="E399" s="135"/>
      <c r="F399" s="135"/>
      <c r="G399" s="135"/>
      <c r="H399" s="135"/>
      <c r="I399" s="135"/>
      <c r="J399" s="135"/>
      <c r="K399" s="135"/>
      <c r="L399" s="135"/>
      <c r="M399" s="125">
        <f t="shared" si="69"/>
        <v>0</v>
      </c>
      <c r="N399" s="123"/>
    </row>
    <row r="400" spans="1:14" s="62" customFormat="1" ht="25.5" customHeight="1" x14ac:dyDescent="0.25">
      <c r="A400" s="57">
        <v>9000</v>
      </c>
      <c r="B400" s="58" t="s">
        <v>425</v>
      </c>
      <c r="C400" s="129">
        <f t="shared" ref="C400:N400" si="71">C401+C410+C419+C422+C425+C427+C430</f>
        <v>0</v>
      </c>
      <c r="D400" s="129">
        <f>D401+D410+D419+D422+D425+D427+D430</f>
        <v>0</v>
      </c>
      <c r="E400" s="129">
        <f t="shared" si="71"/>
        <v>0</v>
      </c>
      <c r="F400" s="129">
        <f t="shared" si="71"/>
        <v>0</v>
      </c>
      <c r="G400" s="129">
        <f t="shared" si="71"/>
        <v>0</v>
      </c>
      <c r="H400" s="129">
        <f t="shared" si="71"/>
        <v>0</v>
      </c>
      <c r="I400" s="129">
        <f t="shared" si="71"/>
        <v>0</v>
      </c>
      <c r="J400" s="129">
        <f t="shared" si="71"/>
        <v>0</v>
      </c>
      <c r="K400" s="129">
        <f t="shared" si="71"/>
        <v>0</v>
      </c>
      <c r="L400" s="129">
        <f t="shared" si="71"/>
        <v>0</v>
      </c>
      <c r="M400" s="129">
        <f t="shared" si="69"/>
        <v>0</v>
      </c>
      <c r="N400" s="130">
        <f t="shared" si="71"/>
        <v>0</v>
      </c>
    </row>
    <row r="401" spans="1:14" customFormat="1" ht="25.5" customHeight="1" x14ac:dyDescent="0.25">
      <c r="A401" s="33">
        <v>9100</v>
      </c>
      <c r="B401" s="21" t="s">
        <v>426</v>
      </c>
      <c r="C401" s="122">
        <f>SUM(C402:C409)</f>
        <v>0</v>
      </c>
      <c r="D401" s="122">
        <f>SUM(D402:D409)</f>
        <v>0</v>
      </c>
      <c r="E401" s="122">
        <f t="shared" ref="E401:N401" si="72">SUM(E402:E409)</f>
        <v>0</v>
      </c>
      <c r="F401" s="122">
        <f t="shared" si="72"/>
        <v>0</v>
      </c>
      <c r="G401" s="122">
        <f t="shared" si="72"/>
        <v>0</v>
      </c>
      <c r="H401" s="122">
        <f t="shared" si="72"/>
        <v>0</v>
      </c>
      <c r="I401" s="122">
        <f t="shared" si="72"/>
        <v>0</v>
      </c>
      <c r="J401" s="122">
        <f t="shared" si="72"/>
        <v>0</v>
      </c>
      <c r="K401" s="122">
        <f t="shared" si="72"/>
        <v>0</v>
      </c>
      <c r="L401" s="122">
        <f t="shared" si="72"/>
        <v>0</v>
      </c>
      <c r="M401" s="122">
        <f t="shared" si="69"/>
        <v>0</v>
      </c>
      <c r="N401" s="128">
        <f t="shared" si="72"/>
        <v>0</v>
      </c>
    </row>
    <row r="402" spans="1:14" customFormat="1" ht="25.5" customHeight="1" x14ac:dyDescent="0.25">
      <c r="A402" s="32">
        <v>911</v>
      </c>
      <c r="B402" s="29" t="s">
        <v>427</v>
      </c>
      <c r="C402" s="124"/>
      <c r="D402" s="124"/>
      <c r="E402" s="124"/>
      <c r="F402" s="124"/>
      <c r="G402" s="124"/>
      <c r="H402" s="124"/>
      <c r="I402" s="124"/>
      <c r="J402" s="124"/>
      <c r="K402" s="124"/>
      <c r="L402" s="124"/>
      <c r="M402" s="125">
        <f t="shared" si="69"/>
        <v>0</v>
      </c>
      <c r="N402" s="123"/>
    </row>
    <row r="403" spans="1:14" customFormat="1" ht="30" customHeight="1" x14ac:dyDescent="0.25">
      <c r="A403" s="32">
        <v>912</v>
      </c>
      <c r="B403" s="29" t="s">
        <v>428</v>
      </c>
      <c r="C403" s="124"/>
      <c r="D403" s="124"/>
      <c r="E403" s="124"/>
      <c r="F403" s="124"/>
      <c r="G403" s="124"/>
      <c r="H403" s="124"/>
      <c r="I403" s="124"/>
      <c r="J403" s="124"/>
      <c r="K403" s="124"/>
      <c r="L403" s="124"/>
      <c r="M403" s="125">
        <f t="shared" si="69"/>
        <v>0</v>
      </c>
      <c r="N403" s="123"/>
    </row>
    <row r="404" spans="1:14" customFormat="1" ht="25.5" customHeight="1" x14ac:dyDescent="0.25">
      <c r="A404" s="32">
        <v>913</v>
      </c>
      <c r="B404" s="29" t="s">
        <v>429</v>
      </c>
      <c r="C404" s="124"/>
      <c r="D404" s="124"/>
      <c r="E404" s="124"/>
      <c r="F404" s="124"/>
      <c r="G404" s="124"/>
      <c r="H404" s="124"/>
      <c r="I404" s="124"/>
      <c r="J404" s="124"/>
      <c r="K404" s="124"/>
      <c r="L404" s="124"/>
      <c r="M404" s="125">
        <f t="shared" si="69"/>
        <v>0</v>
      </c>
      <c r="N404" s="123"/>
    </row>
    <row r="405" spans="1:14" customFormat="1" ht="25.5" customHeight="1" x14ac:dyDescent="0.25">
      <c r="A405" s="32">
        <v>914</v>
      </c>
      <c r="B405" s="29" t="s">
        <v>430</v>
      </c>
      <c r="C405" s="124"/>
      <c r="D405" s="124"/>
      <c r="E405" s="124"/>
      <c r="F405" s="124"/>
      <c r="G405" s="124"/>
      <c r="H405" s="124"/>
      <c r="I405" s="124"/>
      <c r="J405" s="124"/>
      <c r="K405" s="124"/>
      <c r="L405" s="124"/>
      <c r="M405" s="125">
        <f t="shared" si="69"/>
        <v>0</v>
      </c>
      <c r="N405" s="123"/>
    </row>
    <row r="406" spans="1:14" customFormat="1" ht="33" customHeight="1" x14ac:dyDescent="0.25">
      <c r="A406" s="32">
        <v>915</v>
      </c>
      <c r="B406" s="29" t="s">
        <v>431</v>
      </c>
      <c r="C406" s="124"/>
      <c r="D406" s="124"/>
      <c r="E406" s="124"/>
      <c r="F406" s="124"/>
      <c r="G406" s="124"/>
      <c r="H406" s="124"/>
      <c r="I406" s="124"/>
      <c r="J406" s="124"/>
      <c r="K406" s="124"/>
      <c r="L406" s="124"/>
      <c r="M406" s="125">
        <f t="shared" si="69"/>
        <v>0</v>
      </c>
      <c r="N406" s="123"/>
    </row>
    <row r="407" spans="1:14" customFormat="1" ht="25.5" customHeight="1" x14ac:dyDescent="0.25">
      <c r="A407" s="32">
        <v>916</v>
      </c>
      <c r="B407" s="29" t="s">
        <v>432</v>
      </c>
      <c r="C407" s="124"/>
      <c r="D407" s="124"/>
      <c r="E407" s="124"/>
      <c r="F407" s="124"/>
      <c r="G407" s="124"/>
      <c r="H407" s="124"/>
      <c r="I407" s="124"/>
      <c r="J407" s="124"/>
      <c r="K407" s="124"/>
      <c r="L407" s="124"/>
      <c r="M407" s="125">
        <f t="shared" si="69"/>
        <v>0</v>
      </c>
      <c r="N407" s="123"/>
    </row>
    <row r="408" spans="1:14" customFormat="1" ht="27.75" customHeight="1" x14ac:dyDescent="0.25">
      <c r="A408" s="32">
        <v>917</v>
      </c>
      <c r="B408" s="29" t="s">
        <v>433</v>
      </c>
      <c r="C408" s="124"/>
      <c r="D408" s="124"/>
      <c r="E408" s="124"/>
      <c r="F408" s="124"/>
      <c r="G408" s="124"/>
      <c r="H408" s="124"/>
      <c r="I408" s="124"/>
      <c r="J408" s="124"/>
      <c r="K408" s="124"/>
      <c r="L408" s="124"/>
      <c r="M408" s="125">
        <f t="shared" si="69"/>
        <v>0</v>
      </c>
      <c r="N408" s="123"/>
    </row>
    <row r="409" spans="1:14" customFormat="1" ht="25.5" customHeight="1" x14ac:dyDescent="0.25">
      <c r="A409" s="32">
        <v>918</v>
      </c>
      <c r="B409" s="29" t="s">
        <v>434</v>
      </c>
      <c r="C409" s="124"/>
      <c r="D409" s="124"/>
      <c r="E409" s="124"/>
      <c r="F409" s="124"/>
      <c r="G409" s="124"/>
      <c r="H409" s="124"/>
      <c r="I409" s="124"/>
      <c r="J409" s="124"/>
      <c r="K409" s="124"/>
      <c r="L409" s="124"/>
      <c r="M409" s="125">
        <f t="shared" si="69"/>
        <v>0</v>
      </c>
      <c r="N409" s="123"/>
    </row>
    <row r="410" spans="1:14" customFormat="1" ht="25.5" customHeight="1" x14ac:dyDescent="0.25">
      <c r="A410" s="26">
        <v>9200</v>
      </c>
      <c r="B410" s="27" t="s">
        <v>435</v>
      </c>
      <c r="C410" s="122">
        <f t="shared" ref="C410:N410" si="73">SUM(C411:C418)</f>
        <v>0</v>
      </c>
      <c r="D410" s="122">
        <f>SUM(D411:D418)</f>
        <v>0</v>
      </c>
      <c r="E410" s="122">
        <f t="shared" si="73"/>
        <v>0</v>
      </c>
      <c r="F410" s="122">
        <f t="shared" si="73"/>
        <v>0</v>
      </c>
      <c r="G410" s="122">
        <f t="shared" si="73"/>
        <v>0</v>
      </c>
      <c r="H410" s="122">
        <f t="shared" si="73"/>
        <v>0</v>
      </c>
      <c r="I410" s="122">
        <f t="shared" si="73"/>
        <v>0</v>
      </c>
      <c r="J410" s="122">
        <f t="shared" si="73"/>
        <v>0</v>
      </c>
      <c r="K410" s="122">
        <f t="shared" si="73"/>
        <v>0</v>
      </c>
      <c r="L410" s="122">
        <f t="shared" si="73"/>
        <v>0</v>
      </c>
      <c r="M410" s="122">
        <f t="shared" si="69"/>
        <v>0</v>
      </c>
      <c r="N410" s="128">
        <f t="shared" si="73"/>
        <v>0</v>
      </c>
    </row>
    <row r="411" spans="1:14" customFormat="1" ht="25.5" customHeight="1" x14ac:dyDescent="0.25">
      <c r="A411" s="32">
        <v>921</v>
      </c>
      <c r="B411" s="29" t="s">
        <v>436</v>
      </c>
      <c r="C411" s="124"/>
      <c r="D411" s="124"/>
      <c r="E411" s="124"/>
      <c r="F411" s="124"/>
      <c r="G411" s="124"/>
      <c r="H411" s="124"/>
      <c r="I411" s="124"/>
      <c r="J411" s="124"/>
      <c r="K411" s="124"/>
      <c r="L411" s="124"/>
      <c r="M411" s="125">
        <f t="shared" si="69"/>
        <v>0</v>
      </c>
      <c r="N411" s="123"/>
    </row>
    <row r="412" spans="1:14" customFormat="1" ht="25.5" customHeight="1" x14ac:dyDescent="0.25">
      <c r="A412" s="32">
        <v>922</v>
      </c>
      <c r="B412" s="29" t="s">
        <v>437</v>
      </c>
      <c r="C412" s="124"/>
      <c r="D412" s="124"/>
      <c r="E412" s="124"/>
      <c r="F412" s="124"/>
      <c r="G412" s="124"/>
      <c r="H412" s="124"/>
      <c r="I412" s="124"/>
      <c r="J412" s="124"/>
      <c r="K412" s="124"/>
      <c r="L412" s="124"/>
      <c r="M412" s="125">
        <f t="shared" si="69"/>
        <v>0</v>
      </c>
      <c r="N412" s="123"/>
    </row>
    <row r="413" spans="1:14" customFormat="1" ht="25.5" customHeight="1" x14ac:dyDescent="0.25">
      <c r="A413" s="32">
        <v>923</v>
      </c>
      <c r="B413" s="29" t="s">
        <v>438</v>
      </c>
      <c r="C413" s="124"/>
      <c r="D413" s="124"/>
      <c r="E413" s="124"/>
      <c r="F413" s="124"/>
      <c r="G413" s="124"/>
      <c r="H413" s="124"/>
      <c r="I413" s="124"/>
      <c r="J413" s="124"/>
      <c r="K413" s="124"/>
      <c r="L413" s="124"/>
      <c r="M413" s="125">
        <f t="shared" si="69"/>
        <v>0</v>
      </c>
      <c r="N413" s="123"/>
    </row>
    <row r="414" spans="1:14" customFormat="1" ht="25.5" customHeight="1" x14ac:dyDescent="0.25">
      <c r="A414" s="32">
        <v>924</v>
      </c>
      <c r="B414" s="29" t="s">
        <v>439</v>
      </c>
      <c r="C414" s="124"/>
      <c r="D414" s="124"/>
      <c r="E414" s="124"/>
      <c r="F414" s="124"/>
      <c r="G414" s="124"/>
      <c r="H414" s="124"/>
      <c r="I414" s="124"/>
      <c r="J414" s="124"/>
      <c r="K414" s="124"/>
      <c r="L414" s="124"/>
      <c r="M414" s="125">
        <f t="shared" si="69"/>
        <v>0</v>
      </c>
      <c r="N414" s="123"/>
    </row>
    <row r="415" spans="1:14" customFormat="1" ht="24" customHeight="1" x14ac:dyDescent="0.25">
      <c r="A415" s="32">
        <v>925</v>
      </c>
      <c r="B415" s="29" t="s">
        <v>440</v>
      </c>
      <c r="C415" s="124"/>
      <c r="D415" s="124"/>
      <c r="E415" s="124"/>
      <c r="F415" s="124"/>
      <c r="G415" s="124"/>
      <c r="H415" s="124"/>
      <c r="I415" s="124"/>
      <c r="J415" s="124"/>
      <c r="K415" s="124"/>
      <c r="L415" s="124"/>
      <c r="M415" s="125">
        <f t="shared" si="69"/>
        <v>0</v>
      </c>
      <c r="N415" s="123"/>
    </row>
    <row r="416" spans="1:14" customFormat="1" ht="25.5" customHeight="1" x14ac:dyDescent="0.25">
      <c r="A416" s="32">
        <v>926</v>
      </c>
      <c r="B416" s="29" t="s">
        <v>441</v>
      </c>
      <c r="C416" s="124"/>
      <c r="D416" s="124"/>
      <c r="E416" s="124"/>
      <c r="F416" s="124"/>
      <c r="G416" s="124"/>
      <c r="H416" s="124"/>
      <c r="I416" s="124"/>
      <c r="J416" s="124"/>
      <c r="K416" s="124"/>
      <c r="L416" s="124"/>
      <c r="M416" s="125">
        <f t="shared" si="69"/>
        <v>0</v>
      </c>
      <c r="N416" s="123"/>
    </row>
    <row r="417" spans="1:14" customFormat="1" ht="25.5" x14ac:dyDescent="0.25">
      <c r="A417" s="32">
        <v>927</v>
      </c>
      <c r="B417" s="29" t="s">
        <v>442</v>
      </c>
      <c r="C417" s="124"/>
      <c r="D417" s="124"/>
      <c r="E417" s="124"/>
      <c r="F417" s="124"/>
      <c r="G417" s="124"/>
      <c r="H417" s="124"/>
      <c r="I417" s="124"/>
      <c r="J417" s="124"/>
      <c r="K417" s="124"/>
      <c r="L417" s="124"/>
      <c r="M417" s="125">
        <f t="shared" si="69"/>
        <v>0</v>
      </c>
      <c r="N417" s="123"/>
    </row>
    <row r="418" spans="1:14" customFormat="1" ht="25.5" customHeight="1" x14ac:dyDescent="0.25">
      <c r="A418" s="32">
        <v>928</v>
      </c>
      <c r="B418" s="29" t="s">
        <v>443</v>
      </c>
      <c r="C418" s="124"/>
      <c r="D418" s="124"/>
      <c r="E418" s="124"/>
      <c r="F418" s="124"/>
      <c r="G418" s="124"/>
      <c r="H418" s="124"/>
      <c r="I418" s="124"/>
      <c r="J418" s="124"/>
      <c r="K418" s="124"/>
      <c r="L418" s="124"/>
      <c r="M418" s="125">
        <f t="shared" si="69"/>
        <v>0</v>
      </c>
      <c r="N418" s="123"/>
    </row>
    <row r="419" spans="1:14" customFormat="1" ht="25.5" customHeight="1" x14ac:dyDescent="0.25">
      <c r="A419" s="26">
        <v>9300</v>
      </c>
      <c r="B419" s="27" t="s">
        <v>444</v>
      </c>
      <c r="C419" s="122">
        <f t="shared" ref="C419:N419" si="74">SUM(C420:C421)</f>
        <v>0</v>
      </c>
      <c r="D419" s="122">
        <f>SUM(D420:D421)</f>
        <v>0</v>
      </c>
      <c r="E419" s="122">
        <f t="shared" si="74"/>
        <v>0</v>
      </c>
      <c r="F419" s="122">
        <f t="shared" si="74"/>
        <v>0</v>
      </c>
      <c r="G419" s="122">
        <f t="shared" si="74"/>
        <v>0</v>
      </c>
      <c r="H419" s="122">
        <f t="shared" si="74"/>
        <v>0</v>
      </c>
      <c r="I419" s="122">
        <f t="shared" si="74"/>
        <v>0</v>
      </c>
      <c r="J419" s="122">
        <f t="shared" si="74"/>
        <v>0</v>
      </c>
      <c r="K419" s="122">
        <f t="shared" si="74"/>
        <v>0</v>
      </c>
      <c r="L419" s="122">
        <f t="shared" si="74"/>
        <v>0</v>
      </c>
      <c r="M419" s="122">
        <f t="shared" si="69"/>
        <v>0</v>
      </c>
      <c r="N419" s="128">
        <f t="shared" si="74"/>
        <v>0</v>
      </c>
    </row>
    <row r="420" spans="1:14" customFormat="1" ht="25.5" customHeight="1" x14ac:dyDescent="0.25">
      <c r="A420" s="32">
        <v>931</v>
      </c>
      <c r="B420" s="29" t="s">
        <v>445</v>
      </c>
      <c r="C420" s="124"/>
      <c r="D420" s="124"/>
      <c r="E420" s="124"/>
      <c r="F420" s="124"/>
      <c r="G420" s="124"/>
      <c r="H420" s="124"/>
      <c r="I420" s="124"/>
      <c r="J420" s="124"/>
      <c r="K420" s="124"/>
      <c r="L420" s="124"/>
      <c r="M420" s="125">
        <f t="shared" si="69"/>
        <v>0</v>
      </c>
      <c r="N420" s="123"/>
    </row>
    <row r="421" spans="1:14" customFormat="1" ht="25.5" customHeight="1" x14ac:dyDescent="0.25">
      <c r="A421" s="32">
        <v>932</v>
      </c>
      <c r="B421" s="29" t="s">
        <v>446</v>
      </c>
      <c r="C421" s="124"/>
      <c r="D421" s="124"/>
      <c r="E421" s="124"/>
      <c r="F421" s="124"/>
      <c r="G421" s="124"/>
      <c r="H421" s="124"/>
      <c r="I421" s="124"/>
      <c r="J421" s="124"/>
      <c r="K421" s="124"/>
      <c r="L421" s="124"/>
      <c r="M421" s="125">
        <f t="shared" si="69"/>
        <v>0</v>
      </c>
      <c r="N421" s="123"/>
    </row>
    <row r="422" spans="1:14" customFormat="1" ht="25.5" customHeight="1" x14ac:dyDescent="0.25">
      <c r="A422" s="26">
        <v>9400</v>
      </c>
      <c r="B422" s="27" t="s">
        <v>447</v>
      </c>
      <c r="C422" s="122">
        <f t="shared" ref="C422:N422" si="75">SUM(C423:C424)</f>
        <v>0</v>
      </c>
      <c r="D422" s="122">
        <f>SUM(D423:D424)</f>
        <v>0</v>
      </c>
      <c r="E422" s="122">
        <f t="shared" si="75"/>
        <v>0</v>
      </c>
      <c r="F422" s="122">
        <f t="shared" si="75"/>
        <v>0</v>
      </c>
      <c r="G422" s="122">
        <f t="shared" si="75"/>
        <v>0</v>
      </c>
      <c r="H422" s="122">
        <f t="shared" si="75"/>
        <v>0</v>
      </c>
      <c r="I422" s="122">
        <f t="shared" si="75"/>
        <v>0</v>
      </c>
      <c r="J422" s="122">
        <f t="shared" si="75"/>
        <v>0</v>
      </c>
      <c r="K422" s="122">
        <f t="shared" si="75"/>
        <v>0</v>
      </c>
      <c r="L422" s="122">
        <f t="shared" si="75"/>
        <v>0</v>
      </c>
      <c r="M422" s="122">
        <f t="shared" si="69"/>
        <v>0</v>
      </c>
      <c r="N422" s="128">
        <f t="shared" si="75"/>
        <v>0</v>
      </c>
    </row>
    <row r="423" spans="1:14" customFormat="1" ht="25.5" customHeight="1" x14ac:dyDescent="0.25">
      <c r="A423" s="32">
        <v>941</v>
      </c>
      <c r="B423" s="29" t="s">
        <v>448</v>
      </c>
      <c r="C423" s="124"/>
      <c r="D423" s="124"/>
      <c r="E423" s="124"/>
      <c r="F423" s="124"/>
      <c r="G423" s="124"/>
      <c r="H423" s="124"/>
      <c r="I423" s="124"/>
      <c r="J423" s="124"/>
      <c r="K423" s="124"/>
      <c r="L423" s="124"/>
      <c r="M423" s="125">
        <f t="shared" si="69"/>
        <v>0</v>
      </c>
      <c r="N423" s="123"/>
    </row>
    <row r="424" spans="1:14" customFormat="1" ht="25.5" customHeight="1" x14ac:dyDescent="0.25">
      <c r="A424" s="32">
        <v>942</v>
      </c>
      <c r="B424" s="29" t="s">
        <v>449</v>
      </c>
      <c r="C424" s="124"/>
      <c r="D424" s="124"/>
      <c r="E424" s="124"/>
      <c r="F424" s="124"/>
      <c r="G424" s="124"/>
      <c r="H424" s="124"/>
      <c r="I424" s="124"/>
      <c r="J424" s="124"/>
      <c r="K424" s="124"/>
      <c r="L424" s="124"/>
      <c r="M424" s="125">
        <f t="shared" si="69"/>
        <v>0</v>
      </c>
      <c r="N424" s="123"/>
    </row>
    <row r="425" spans="1:14" customFormat="1" ht="25.5" customHeight="1" x14ac:dyDescent="0.25">
      <c r="A425" s="26">
        <v>9500</v>
      </c>
      <c r="B425" s="27" t="s">
        <v>450</v>
      </c>
      <c r="C425" s="122">
        <f t="shared" ref="C425:L425" si="76">SUM(C426:C426)</f>
        <v>0</v>
      </c>
      <c r="D425" s="122">
        <f t="shared" si="76"/>
        <v>0</v>
      </c>
      <c r="E425" s="122">
        <f t="shared" si="76"/>
        <v>0</v>
      </c>
      <c r="F425" s="122">
        <f t="shared" si="76"/>
        <v>0</v>
      </c>
      <c r="G425" s="122">
        <f t="shared" si="76"/>
        <v>0</v>
      </c>
      <c r="H425" s="122">
        <f t="shared" si="76"/>
        <v>0</v>
      </c>
      <c r="I425" s="122">
        <f t="shared" si="76"/>
        <v>0</v>
      </c>
      <c r="J425" s="122">
        <f t="shared" si="76"/>
        <v>0</v>
      </c>
      <c r="K425" s="122">
        <f t="shared" si="76"/>
        <v>0</v>
      </c>
      <c r="L425" s="122">
        <f t="shared" si="76"/>
        <v>0</v>
      </c>
      <c r="M425" s="122">
        <f t="shared" si="69"/>
        <v>0</v>
      </c>
      <c r="N425" s="127"/>
    </row>
    <row r="426" spans="1:14" customFormat="1" ht="25.5" customHeight="1" x14ac:dyDescent="0.25">
      <c r="A426" s="32">
        <v>951</v>
      </c>
      <c r="B426" s="29" t="s">
        <v>451</v>
      </c>
      <c r="C426" s="124"/>
      <c r="D426" s="124"/>
      <c r="E426" s="124"/>
      <c r="F426" s="124"/>
      <c r="G426" s="124"/>
      <c r="H426" s="124"/>
      <c r="I426" s="124"/>
      <c r="J426" s="124"/>
      <c r="K426" s="124"/>
      <c r="L426" s="124"/>
      <c r="M426" s="125">
        <f t="shared" si="69"/>
        <v>0</v>
      </c>
      <c r="N426" s="123"/>
    </row>
    <row r="427" spans="1:14" customFormat="1" ht="25.5" customHeight="1" x14ac:dyDescent="0.25">
      <c r="A427" s="26">
        <v>9600</v>
      </c>
      <c r="B427" s="27" t="s">
        <v>452</v>
      </c>
      <c r="C427" s="122">
        <f t="shared" ref="C427:N427" si="77">SUM(C428:C429)</f>
        <v>0</v>
      </c>
      <c r="D427" s="122">
        <f>SUM(D428:D429)</f>
        <v>0</v>
      </c>
      <c r="E427" s="122">
        <f t="shared" si="77"/>
        <v>0</v>
      </c>
      <c r="F427" s="122">
        <f t="shared" si="77"/>
        <v>0</v>
      </c>
      <c r="G427" s="122">
        <f t="shared" si="77"/>
        <v>0</v>
      </c>
      <c r="H427" s="122">
        <f t="shared" si="77"/>
        <v>0</v>
      </c>
      <c r="I427" s="122">
        <f t="shared" si="77"/>
        <v>0</v>
      </c>
      <c r="J427" s="122">
        <f t="shared" si="77"/>
        <v>0</v>
      </c>
      <c r="K427" s="122">
        <f t="shared" si="77"/>
        <v>0</v>
      </c>
      <c r="L427" s="122">
        <f t="shared" si="77"/>
        <v>0</v>
      </c>
      <c r="M427" s="122">
        <f t="shared" si="69"/>
        <v>0</v>
      </c>
      <c r="N427" s="128">
        <f t="shared" si="77"/>
        <v>0</v>
      </c>
    </row>
    <row r="428" spans="1:14" customFormat="1" ht="25.5" customHeight="1" x14ac:dyDescent="0.25">
      <c r="A428" s="32">
        <v>961</v>
      </c>
      <c r="B428" s="29" t="s">
        <v>453</v>
      </c>
      <c r="C428" s="135"/>
      <c r="D428" s="135"/>
      <c r="E428" s="135"/>
      <c r="F428" s="135"/>
      <c r="G428" s="135"/>
      <c r="H428" s="135"/>
      <c r="I428" s="135"/>
      <c r="J428" s="135"/>
      <c r="K428" s="135"/>
      <c r="L428" s="135"/>
      <c r="M428" s="125">
        <f t="shared" si="69"/>
        <v>0</v>
      </c>
      <c r="N428" s="123"/>
    </row>
    <row r="429" spans="1:14" customFormat="1" ht="36" customHeight="1" x14ac:dyDescent="0.25">
      <c r="A429" s="32">
        <v>962</v>
      </c>
      <c r="B429" s="29" t="s">
        <v>454</v>
      </c>
      <c r="C429" s="135"/>
      <c r="D429" s="135"/>
      <c r="E429" s="135"/>
      <c r="F429" s="135"/>
      <c r="G429" s="135"/>
      <c r="H429" s="135"/>
      <c r="I429" s="135"/>
      <c r="J429" s="135"/>
      <c r="K429" s="135"/>
      <c r="L429" s="135"/>
      <c r="M429" s="125">
        <f t="shared" si="69"/>
        <v>0</v>
      </c>
      <c r="N429" s="123"/>
    </row>
    <row r="430" spans="1:14" customFormat="1" ht="25.5" customHeight="1" x14ac:dyDescent="0.25">
      <c r="A430" s="33">
        <v>9900</v>
      </c>
      <c r="B430" s="21" t="s">
        <v>455</v>
      </c>
      <c r="C430" s="122">
        <f t="shared" ref="C430:N430" si="78">SUM(C431)</f>
        <v>0</v>
      </c>
      <c r="D430" s="122">
        <f t="shared" si="78"/>
        <v>0</v>
      </c>
      <c r="E430" s="122">
        <f t="shared" si="78"/>
        <v>0</v>
      </c>
      <c r="F430" s="122">
        <f t="shared" si="78"/>
        <v>0</v>
      </c>
      <c r="G430" s="122">
        <f t="shared" si="78"/>
        <v>0</v>
      </c>
      <c r="H430" s="122">
        <f t="shared" si="78"/>
        <v>0</v>
      </c>
      <c r="I430" s="122">
        <f t="shared" si="78"/>
        <v>0</v>
      </c>
      <c r="J430" s="122">
        <f t="shared" si="78"/>
        <v>0</v>
      </c>
      <c r="K430" s="122">
        <f t="shared" si="78"/>
        <v>0</v>
      </c>
      <c r="L430" s="122">
        <f t="shared" si="78"/>
        <v>0</v>
      </c>
      <c r="M430" s="122">
        <f t="shared" si="69"/>
        <v>0</v>
      </c>
      <c r="N430" s="128">
        <f t="shared" si="78"/>
        <v>0</v>
      </c>
    </row>
    <row r="431" spans="1:14" customFormat="1" ht="25.5" customHeight="1" x14ac:dyDescent="0.25">
      <c r="A431" s="32">
        <v>991</v>
      </c>
      <c r="B431" s="29" t="s">
        <v>456</v>
      </c>
      <c r="C431" s="124"/>
      <c r="D431" s="124"/>
      <c r="E431" s="124"/>
      <c r="F431" s="124"/>
      <c r="G431" s="124"/>
      <c r="H431" s="124"/>
      <c r="I431" s="124"/>
      <c r="J431" s="124"/>
      <c r="K431" s="124"/>
      <c r="L431" s="124"/>
      <c r="M431" s="125">
        <f t="shared" si="69"/>
        <v>0</v>
      </c>
      <c r="N431" s="123"/>
    </row>
    <row r="432" spans="1:14" customFormat="1" ht="3" customHeight="1" x14ac:dyDescent="0.25">
      <c r="A432" s="55"/>
      <c r="B432" s="56"/>
      <c r="C432" s="137"/>
      <c r="D432" s="137"/>
      <c r="E432" s="137"/>
      <c r="F432" s="137"/>
      <c r="G432" s="137"/>
      <c r="H432" s="137"/>
      <c r="I432" s="137"/>
      <c r="J432" s="137"/>
      <c r="K432" s="137"/>
      <c r="L432" s="137"/>
      <c r="M432" s="138"/>
      <c r="N432" s="123"/>
    </row>
    <row r="433" spans="1:15" s="63" customFormat="1" ht="25.5" customHeight="1" thickBot="1" x14ac:dyDescent="0.3">
      <c r="A433" s="64"/>
      <c r="B433" s="65" t="s">
        <v>457</v>
      </c>
      <c r="C433" s="139">
        <f>C6+C43+C108+C193+C253+C312+C334+C382+C400</f>
        <v>0</v>
      </c>
      <c r="D433" s="139">
        <f>D6+D43+D108+D193+D253+D312+D334+D382+D400</f>
        <v>0</v>
      </c>
      <c r="E433" s="139">
        <f t="shared" ref="E433:M433" si="79">E6+E43+E108+E193+E253+E312+E334+E382+E400</f>
        <v>0</v>
      </c>
      <c r="F433" s="139">
        <f t="shared" si="79"/>
        <v>5110277</v>
      </c>
      <c r="G433" s="139">
        <f t="shared" si="79"/>
        <v>0</v>
      </c>
      <c r="H433" s="139">
        <f t="shared" si="79"/>
        <v>0</v>
      </c>
      <c r="I433" s="139">
        <f t="shared" si="79"/>
        <v>0</v>
      </c>
      <c r="J433" s="139">
        <f t="shared" si="79"/>
        <v>0</v>
      </c>
      <c r="K433" s="139">
        <f t="shared" si="79"/>
        <v>0</v>
      </c>
      <c r="L433" s="139">
        <f t="shared" si="79"/>
        <v>0</v>
      </c>
      <c r="M433" s="141">
        <f t="shared" si="79"/>
        <v>5110277</v>
      </c>
      <c r="N433" s="140">
        <f>N6+N43+N108+N193+N253+N312+N334+N382+N400</f>
        <v>0</v>
      </c>
      <c r="O433" s="66"/>
    </row>
    <row r="434" spans="1:15" ht="15" hidden="1" x14ac:dyDescent="0.25"/>
    <row r="435" spans="1:15" ht="15.75" hidden="1" x14ac:dyDescent="0.25">
      <c r="O435" s="5"/>
    </row>
    <row r="436" spans="1:15" ht="15" hidden="1" customHeight="1" x14ac:dyDescent="0.25"/>
    <row r="437" spans="1:15" ht="15" hidden="1" customHeight="1" x14ac:dyDescent="0.25"/>
    <row r="438" spans="1:15" ht="15" hidden="1" customHeight="1" x14ac:dyDescent="0.25"/>
    <row r="439" spans="1:15" ht="15" hidden="1" customHeight="1" x14ac:dyDescent="0.25"/>
    <row r="440" spans="1:15" ht="15" hidden="1" customHeight="1" x14ac:dyDescent="0.25"/>
    <row r="441" spans="1:15" ht="15" hidden="1" customHeight="1" x14ac:dyDescent="0.25"/>
    <row r="442" spans="1:15" ht="15" hidden="1" customHeight="1" x14ac:dyDescent="0.25"/>
    <row r="443" spans="1:15" ht="15" hidden="1" customHeight="1" x14ac:dyDescent="0.25"/>
    <row r="444" spans="1:15" ht="15" hidden="1" customHeight="1" x14ac:dyDescent="0.25"/>
    <row r="445" spans="1:15" ht="15" hidden="1" customHeight="1" x14ac:dyDescent="0.25"/>
    <row r="446" spans="1:15" ht="15" hidden="1" customHeight="1" x14ac:dyDescent="0.25"/>
    <row r="447" spans="1:15" ht="15" hidden="1" customHeight="1" x14ac:dyDescent="0.25"/>
    <row r="448" spans="1:15" ht="15" hidden="1" customHeight="1" x14ac:dyDescent="0.25"/>
    <row r="449" ht="15" hidden="1" customHeight="1" x14ac:dyDescent="0.25"/>
    <row r="450" ht="15" hidden="1" customHeight="1" x14ac:dyDescent="0.25"/>
    <row r="451" ht="15" hidden="1" customHeight="1" x14ac:dyDescent="0.25"/>
    <row r="452" ht="15" hidden="1" customHeight="1" x14ac:dyDescent="0.25"/>
    <row r="453" ht="15" hidden="1" customHeight="1" x14ac:dyDescent="0.25"/>
    <row r="454" ht="15" hidden="1" customHeight="1" x14ac:dyDescent="0.25"/>
    <row r="455" ht="15" hidden="1" customHeight="1" x14ac:dyDescent="0.25"/>
    <row r="456" ht="15" hidden="1" customHeight="1" x14ac:dyDescent="0.25"/>
    <row r="457" ht="15" hidden="1" customHeight="1" x14ac:dyDescent="0.25"/>
    <row r="458" ht="15" hidden="1" customHeight="1" x14ac:dyDescent="0.25"/>
    <row r="459" ht="15" hidden="1" customHeight="1" x14ac:dyDescent="0.25"/>
    <row r="460" ht="15" hidden="1" customHeight="1" x14ac:dyDescent="0.25"/>
    <row r="461" ht="15" hidden="1" customHeight="1" x14ac:dyDescent="0.25"/>
    <row r="462" ht="15" hidden="1" customHeight="1" x14ac:dyDescent="0.25"/>
    <row r="463" ht="15" hidden="1" customHeight="1" x14ac:dyDescent="0.25"/>
    <row r="464" ht="15" hidden="1" customHeight="1" x14ac:dyDescent="0.25"/>
    <row r="465" ht="15" hidden="1" customHeight="1" x14ac:dyDescent="0.25"/>
    <row r="466" ht="15" hidden="1" customHeight="1" x14ac:dyDescent="0.25"/>
    <row r="467" ht="15" hidden="1" customHeight="1" x14ac:dyDescent="0.25"/>
    <row r="468" ht="15" hidden="1" customHeight="1" x14ac:dyDescent="0.25"/>
    <row r="469" ht="15" hidden="1" customHeight="1" x14ac:dyDescent="0.25"/>
    <row r="470" ht="15" hidden="1" customHeight="1" x14ac:dyDescent="0.25"/>
    <row r="471" ht="15" hidden="1" customHeight="1" x14ac:dyDescent="0.25"/>
    <row r="472" ht="15" hidden="1" customHeight="1" x14ac:dyDescent="0.25"/>
    <row r="473" ht="15" hidden="1" customHeight="1" x14ac:dyDescent="0.25"/>
    <row r="474" ht="15" hidden="1" customHeight="1" x14ac:dyDescent="0.25"/>
    <row r="475" ht="15" hidden="1" customHeight="1" x14ac:dyDescent="0.25"/>
    <row r="476" ht="15" hidden="1" customHeight="1" x14ac:dyDescent="0.25"/>
    <row r="477" ht="15" hidden="1" customHeight="1" x14ac:dyDescent="0.25"/>
    <row r="478" ht="15" hidden="1" customHeight="1" x14ac:dyDescent="0.25"/>
    <row r="479" ht="15" hidden="1" customHeight="1" x14ac:dyDescent="0.25"/>
    <row r="480" ht="15" hidden="1" customHeight="1" x14ac:dyDescent="0.25"/>
    <row r="481" ht="15" hidden="1" customHeight="1" x14ac:dyDescent="0.25"/>
    <row r="482" ht="15" hidden="1" customHeight="1" x14ac:dyDescent="0.25"/>
    <row r="483" ht="15" hidden="1" customHeight="1" x14ac:dyDescent="0.25"/>
    <row r="484" ht="15" hidden="1" customHeight="1" x14ac:dyDescent="0.25"/>
    <row r="485" ht="15" hidden="1" customHeight="1" x14ac:dyDescent="0.25"/>
    <row r="486" ht="15" hidden="1" customHeight="1" x14ac:dyDescent="0.25"/>
    <row r="487" ht="15" hidden="1" customHeight="1" x14ac:dyDescent="0.25"/>
    <row r="488" ht="15" hidden="1" customHeight="1" x14ac:dyDescent="0.25"/>
    <row r="489" ht="15" hidden="1" customHeight="1" x14ac:dyDescent="0.25"/>
    <row r="490" ht="15" hidden="1" customHeight="1" x14ac:dyDescent="0.25"/>
    <row r="491" ht="15" hidden="1" customHeight="1" x14ac:dyDescent="0.25"/>
    <row r="492" ht="15" hidden="1" customHeight="1" x14ac:dyDescent="0.25"/>
    <row r="493" ht="15" hidden="1" customHeight="1" x14ac:dyDescent="0.25"/>
    <row r="494" ht="15" hidden="1" customHeight="1" x14ac:dyDescent="0.25"/>
    <row r="495" ht="15" hidden="1" customHeight="1" x14ac:dyDescent="0.25"/>
    <row r="496" ht="15" hidden="1" customHeight="1" x14ac:dyDescent="0.25"/>
    <row r="497" ht="15" hidden="1" customHeight="1" x14ac:dyDescent="0.25"/>
    <row r="498" ht="15" hidden="1" customHeight="1" x14ac:dyDescent="0.25"/>
    <row r="499" ht="15" hidden="1" customHeight="1" x14ac:dyDescent="0.25"/>
    <row r="500" ht="15" hidden="1" customHeight="1" x14ac:dyDescent="0.25"/>
    <row r="501" ht="15" hidden="1" customHeight="1" x14ac:dyDescent="0.25"/>
    <row r="502" ht="15" hidden="1" customHeight="1" x14ac:dyDescent="0.25"/>
    <row r="503" ht="15" hidden="1" customHeight="1" x14ac:dyDescent="0.25"/>
    <row r="504" ht="15" hidden="1" customHeight="1" x14ac:dyDescent="0.25"/>
    <row r="505" ht="15" hidden="1" customHeight="1" x14ac:dyDescent="0.25"/>
    <row r="506" ht="15" hidden="1" customHeight="1" x14ac:dyDescent="0.25"/>
    <row r="507" ht="15" hidden="1" customHeight="1" x14ac:dyDescent="0.25"/>
    <row r="508" ht="15" hidden="1" customHeight="1" x14ac:dyDescent="0.25"/>
    <row r="509" ht="15" hidden="1" customHeight="1" x14ac:dyDescent="0.25"/>
    <row r="510" ht="15" hidden="1" customHeight="1" x14ac:dyDescent="0.25"/>
    <row r="511" ht="15" hidden="1" customHeight="1" x14ac:dyDescent="0.25"/>
    <row r="512" ht="15" hidden="1" customHeight="1" x14ac:dyDescent="0.25"/>
    <row r="513" ht="15" hidden="1" customHeight="1" x14ac:dyDescent="0.25"/>
    <row r="514" ht="15" hidden="1" customHeight="1" x14ac:dyDescent="0.25"/>
    <row r="515" ht="15" hidden="1" customHeight="1" x14ac:dyDescent="0.25"/>
    <row r="516" ht="15" hidden="1" customHeight="1" x14ac:dyDescent="0.25"/>
    <row r="517" ht="15" hidden="1" customHeight="1" x14ac:dyDescent="0.25"/>
    <row r="518" ht="15" hidden="1" customHeight="1" x14ac:dyDescent="0.25"/>
    <row r="519" ht="15" hidden="1" customHeight="1" x14ac:dyDescent="0.25"/>
    <row r="520" ht="15" hidden="1" customHeight="1" x14ac:dyDescent="0.25"/>
    <row r="521" ht="15" hidden="1" customHeight="1" x14ac:dyDescent="0.25"/>
    <row r="522" ht="15" hidden="1" customHeight="1" x14ac:dyDescent="0.25"/>
  </sheetData>
  <sheetProtection algorithmName="SHA-512" hashValue="3qUSSeM0UhlSJ798eoBHUzm2cf8/9l3LYeaM9IjgBY6mTwgIujOoI/IRgmamOhhLxcQ1CMUwx8bbwBRyJQeiGg==" saltValue="LJrYXTt8Lsgl0TLHQ3LSIA==" spinCount="100000" objects="1" scenarios="1"/>
  <mergeCells count="7">
    <mergeCell ref="A1:N1"/>
    <mergeCell ref="A2:N2"/>
    <mergeCell ref="M3:M4"/>
    <mergeCell ref="A3:A4"/>
    <mergeCell ref="B3:B4"/>
    <mergeCell ref="J3:L3"/>
    <mergeCell ref="C3:I3"/>
  </mergeCells>
  <dataValidations count="5">
    <dataValidation type="whole" errorStyle="warning" operator="greaterThan" allowBlank="1" showInputMessage="1" showErrorMessage="1" errorTitle="IMPORTANTE" error="Se recomienda leer las instrucciones antes de inciar con el llenado del presupuesto por objeto del gasto" sqref="B3:B5">
      <formula1>0</formula1>
    </dataValidation>
    <dataValidation type="whole" operator="greaterThanOrEqual" allowBlank="1" showInputMessage="1" showErrorMessage="1" errorTitle="Valor no valido" error="La información que intenta ingresar es un números negativos o texto, favor de verificarlo." sqref="M10 M332:M333 M264 M270:M275 M255:M256 M323:M330 M314:M321 M259:M260 M285:M286 M13:M14 M281 M140">
      <formula1>0</formula1>
    </dataValidation>
    <dataValidation type="whole" operator="greaterThan" allowBlank="1" showInputMessage="1" showErrorMessage="1" errorTitle="Valor no valido" error="La información que intenta ingresar es un números negativos o texto, favor de verificarlo." sqref="N246:N248 N243:N244 M431:M432 M426 M262:M263 M221:M228 M411:M418 M402:M409 M298:M301 M339:M347 M356:M364 M168:M176 M288:M296 M265 M58:M66 M277 M366:M374 M15:M16 M205:M209 M428:M429 M184:M192 M279:M280 M178:M182 M336:M337 M141:M148 M130:M138 M110:M118 M230:M232 M99:M107 M95:M97 M89:M93 M86:M87 M78:M84 M68:M76 M54:M56 M45:M52 M41:M42 M39 M303:M311 M27:M30 M32:M37 M420:M421 M234:M240 M250:M252 M160:M166 M11 M423:M424 M376:M377 M242:M248 M211:M219 M267:M268 M195:M203 M18:M25 M8:M9 M397:M399 M391:M395 M384:M389 M349:M354 M379:M381 M120:M128 M282:M284 M257:M258 M150:M158 C243:L243 C241:N241">
      <formula1>0</formula1>
    </dataValidation>
    <dataValidation operator="greaterThan" allowBlank="1" showInputMessage="1" showErrorMessage="1" errorTitle="Valor no valido" error="La información que intenta ingresar es un números negativos o texto, favor de verificarlo." sqref="C195:L203 C391:L395 C384:L389 C376:L377 C356:L364 C250:L252 C242:L242 C234:L240 C211:L219 C58:L66 C397:L399 C428:L429"/>
    <dataValidation operator="greaterThanOrEqual" allowBlank="1" showInputMessage="1" showErrorMessage="1" errorTitle="Valor no valido" error="La información que intenta ingresar es un números negativos o texto, favor de verificarlo." sqref="C230:L232 C323:L330 C314:L321 C332:L333"/>
  </dataValidations>
  <printOptions horizontalCentered="1"/>
  <pageMargins left="0.9055118110236221" right="0.23622047244094491" top="0.39370078740157483" bottom="0.47244094488188981" header="0.31496062992125984" footer="0.23622047244094491"/>
  <pageSetup paperSize="5" scale="65" orientation="landscape" r:id="rId1"/>
  <headerFooter>
    <oddFooter>&amp;L&amp;"-,Cursiva"&amp;10     Ejercicio Fiscal 2019&amp;R&amp;"-,Cursiva"&amp;10Página &amp;P de &amp;N&amp;K00+000--&amp;"-,Normal"------</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ESTIMACIÓN DE INGRESOS</vt:lpstr>
      <vt:lpstr>PRESUP.EGRESOS FUENTE FINANCIAM</vt:lpstr>
      <vt:lpstr>'ESTIMACIÓN DE INGRESOS'!Títulos_a_imprimir</vt:lpstr>
      <vt:lpstr>'PRESUP.EGRESOS FUENTE FINANCIAM'!Títulos_a_imprimir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laura.uribe</dc:creator>
  <cp:lastModifiedBy>Transparencia</cp:lastModifiedBy>
  <cp:lastPrinted>2019-02-04T17:28:43Z</cp:lastPrinted>
  <dcterms:created xsi:type="dcterms:W3CDTF">2013-09-24T17:23:29Z</dcterms:created>
  <dcterms:modified xsi:type="dcterms:W3CDTF">2021-01-06T20:45:10Z</dcterms:modified>
</cp:coreProperties>
</file>