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V9mZdA/CF4Pd2xviyk3j74AP3k3WVX0Q+NehsbtQw0598ofi5E77ikzirnjJ9PEO7WiHil8hSCHGutqHfHPzkA==" workbookSaltValue="+Uh+e4iQYmPKzwE7yHepBA==" workbookSpinCount="100000" lockStructure="1"/>
  <bookViews>
    <workbookView xWindow="0" yWindow="0" windowWidth="28800" windowHeight="14100"/>
  </bookViews>
  <sheets>
    <sheet name="F19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F60" i="2"/>
  <c r="I60" i="2" s="1"/>
  <c r="H75" i="2"/>
  <c r="D75" i="2"/>
  <c r="G75" i="2"/>
  <c r="F52" i="2"/>
  <c r="I52" i="2" s="1"/>
  <c r="E75" i="2"/>
  <c r="F43" i="2"/>
  <c r="I43" i="2" s="1"/>
  <c r="F36" i="2"/>
  <c r="I36" i="2" s="1"/>
  <c r="F26" i="2"/>
  <c r="I26" i="2" s="1"/>
  <c r="G41" i="2"/>
  <c r="D41" i="2"/>
  <c r="H41" i="2"/>
  <c r="F18" i="2"/>
  <c r="I18" i="2" s="1"/>
  <c r="F9" i="2"/>
  <c r="I9" i="2" s="1"/>
  <c r="E41" i="2"/>
  <c r="G76" i="2" l="1"/>
  <c r="H76" i="2"/>
  <c r="F75" i="2"/>
  <c r="I75" i="2" s="1"/>
  <c r="D76" i="2"/>
  <c r="E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<sst xmlns="http://schemas.openxmlformats.org/spreadsheetml/2006/main" count="89" uniqueCount="57">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</sst>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62" activePane="bottomLeft" state="frozen"/>
      <selection activeCell="B1" sqref="B1"/>
      <selection pane="bottomLeft" activeCell="A86" sqref="A86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25">
      <c r="B2" s="42" t="s">
        <v>0</v>
      </c>
      <c r="C2" s="42"/>
      <c r="D2" s="42"/>
      <c r="E2" s="42"/>
      <c r="F2" s="42"/>
      <c r="G2" s="42"/>
      <c r="H2" s="42"/>
      <c r="I2" s="42"/>
      <c r="J2" s="2"/>
    </row>
    <row r="3" spans="1:10" ht="18.75" x14ac:dyDescent="0.25">
      <c r="B3" s="42" t="s">
        <v>1</v>
      </c>
      <c r="C3" s="42"/>
      <c r="D3" s="42"/>
      <c r="E3" s="42"/>
      <c r="F3" s="42"/>
      <c r="G3" s="42"/>
      <c r="H3" s="42"/>
      <c r="I3" s="42"/>
      <c r="J3" s="2"/>
    </row>
    <row r="4" spans="1:10" ht="15.75" customHeight="1" x14ac:dyDescent="0.25">
      <c r="A4" s="37" t="s">
        <v>51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" customHeight="1" x14ac:dyDescent="0.25">
      <c r="A6" s="43" t="s">
        <v>2</v>
      </c>
      <c r="B6" s="43"/>
      <c r="C6" s="43"/>
      <c r="D6" s="31" t="s">
        <v>3</v>
      </c>
      <c r="E6" s="31"/>
      <c r="F6" s="31"/>
      <c r="G6" s="31"/>
      <c r="H6" s="31"/>
      <c r="I6" s="32" t="s">
        <v>4</v>
      </c>
    </row>
    <row r="7" spans="1:10" s="3" customFormat="1" ht="24" x14ac:dyDescent="0.25">
      <c r="A7" s="44"/>
      <c r="B7" s="44"/>
      <c r="C7" s="44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3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63094857.549999997</v>
      </c>
      <c r="E9" s="9">
        <f>SUM(E10:E17)</f>
        <v>41984005.049999997</v>
      </c>
      <c r="F9" s="9">
        <f>D9+E9</f>
        <v>105078862.59999999</v>
      </c>
      <c r="G9" s="9">
        <f t="shared" ref="G9:H9" si="0">SUM(G10:G17)</f>
        <v>105078862.59999999</v>
      </c>
      <c r="H9" s="9">
        <f t="shared" si="0"/>
        <v>104878862.59999999</v>
      </c>
      <c r="I9" s="9">
        <f>F9-G9</f>
        <v>0</v>
      </c>
    </row>
    <row r="10" spans="1:10" x14ac:dyDescent="0.25">
      <c r="B10" s="10"/>
      <c r="C10" s="11" t="s">
        <v>13</v>
      </c>
      <c r="D10" s="30">
        <v>2932951.88</v>
      </c>
      <c r="E10" s="30">
        <v>1272071.99</v>
      </c>
      <c r="F10" s="12">
        <f t="shared" ref="F10:F41" si="1">D10+E10</f>
        <v>4205023.87</v>
      </c>
      <c r="G10" s="30">
        <v>4205023.87</v>
      </c>
      <c r="H10" s="30">
        <v>4205023.87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405175.54</v>
      </c>
      <c r="E11" s="30">
        <v>14335.8</v>
      </c>
      <c r="F11" s="12">
        <f t="shared" si="1"/>
        <v>419511.33999999997</v>
      </c>
      <c r="G11" s="30">
        <v>419511.34</v>
      </c>
      <c r="H11" s="30">
        <v>419511.34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20988937.870000001</v>
      </c>
      <c r="E12" s="30">
        <v>-1129964.53</v>
      </c>
      <c r="F12" s="12">
        <f t="shared" si="1"/>
        <v>19858973.34</v>
      </c>
      <c r="G12" s="30">
        <v>19858973.34</v>
      </c>
      <c r="H12" s="30">
        <v>19858973.34</v>
      </c>
      <c r="I12" s="12">
        <f t="shared" si="2"/>
        <v>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9745245.5800000001</v>
      </c>
      <c r="E14" s="30">
        <v>15782656.949999999</v>
      </c>
      <c r="F14" s="12">
        <f t="shared" si="1"/>
        <v>25527902.530000001</v>
      </c>
      <c r="G14" s="30">
        <v>25527902.530000001</v>
      </c>
      <c r="H14" s="30">
        <v>25327902.530000001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13338022.720000001</v>
      </c>
      <c r="E16" s="30">
        <v>-6143896.2800000003</v>
      </c>
      <c r="F16" s="12">
        <f t="shared" si="1"/>
        <v>7194126.4400000004</v>
      </c>
      <c r="G16" s="30">
        <v>7194126.4400000004</v>
      </c>
      <c r="H16" s="30">
        <v>7194126.4400000004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15684523.960000001</v>
      </c>
      <c r="E17" s="30">
        <v>32188801.120000001</v>
      </c>
      <c r="F17" s="12">
        <f t="shared" si="1"/>
        <v>47873325.079999998</v>
      </c>
      <c r="G17" s="30">
        <v>47873325.079999998</v>
      </c>
      <c r="H17" s="30">
        <v>47873325.079999998</v>
      </c>
      <c r="I17" s="12">
        <f t="shared" si="2"/>
        <v>0</v>
      </c>
    </row>
    <row r="18" spans="2:9" s="3" customFormat="1" x14ac:dyDescent="0.25">
      <c r="B18" s="38" t="s">
        <v>21</v>
      </c>
      <c r="C18" s="39"/>
      <c r="D18" s="13">
        <f>SUM(D19:D25)</f>
        <v>15219471.300000001</v>
      </c>
      <c r="E18" s="13">
        <f>SUM(E19:E25)</f>
        <v>25403011.020000003</v>
      </c>
      <c r="F18" s="13">
        <f t="shared" si="1"/>
        <v>40622482.320000008</v>
      </c>
      <c r="G18" s="13">
        <f t="shared" ref="G18:H18" si="3">SUM(G19:G25)</f>
        <v>40622482.32</v>
      </c>
      <c r="H18" s="13">
        <f t="shared" si="3"/>
        <v>40622482.32</v>
      </c>
      <c r="I18" s="13">
        <f t="shared" si="2"/>
        <v>0</v>
      </c>
    </row>
    <row r="19" spans="2:9" x14ac:dyDescent="0.25">
      <c r="B19" s="10"/>
      <c r="C19" s="11" t="s">
        <v>22</v>
      </c>
      <c r="D19" s="30">
        <v>2267579.06</v>
      </c>
      <c r="E19" s="30">
        <v>4675740.5599999996</v>
      </c>
      <c r="F19" s="12">
        <f t="shared" si="1"/>
        <v>6943319.6199999992</v>
      </c>
      <c r="G19" s="30">
        <v>6943319.6200000001</v>
      </c>
      <c r="H19" s="30">
        <v>6943319.6200000001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4484946.68</v>
      </c>
      <c r="E20" s="30">
        <v>8154757.96</v>
      </c>
      <c r="F20" s="12">
        <f t="shared" si="1"/>
        <v>12639704.640000001</v>
      </c>
      <c r="G20" s="30">
        <v>12639704.640000001</v>
      </c>
      <c r="H20" s="30">
        <v>12639704.640000001</v>
      </c>
      <c r="I20" s="12">
        <f t="shared" si="2"/>
        <v>0</v>
      </c>
    </row>
    <row r="21" spans="2:9" x14ac:dyDescent="0.25">
      <c r="B21" s="2"/>
      <c r="C21" s="11" t="s">
        <v>24</v>
      </c>
      <c r="D21" s="30">
        <v>1475969.88</v>
      </c>
      <c r="E21" s="30">
        <v>7796046.8899999997</v>
      </c>
      <c r="F21" s="12">
        <f t="shared" si="1"/>
        <v>9272016.7699999996</v>
      </c>
      <c r="G21" s="30">
        <v>9272016.7699999996</v>
      </c>
      <c r="H21" s="30">
        <v>9272016.7699999996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2718376.34</v>
      </c>
      <c r="E22" s="30">
        <v>4972203.4000000004</v>
      </c>
      <c r="F22" s="12">
        <f t="shared" si="1"/>
        <v>7690579.7400000002</v>
      </c>
      <c r="G22" s="30">
        <v>7690579.7400000002</v>
      </c>
      <c r="H22" s="30">
        <v>7690579.7400000002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4272599.34</v>
      </c>
      <c r="E25" s="30">
        <v>-195737.79</v>
      </c>
      <c r="F25" s="12">
        <f t="shared" si="1"/>
        <v>4076861.55</v>
      </c>
      <c r="G25" s="30">
        <v>4076861.55</v>
      </c>
      <c r="H25" s="30">
        <v>4076861.55</v>
      </c>
      <c r="I25" s="12">
        <f t="shared" si="2"/>
        <v>0</v>
      </c>
    </row>
    <row r="26" spans="2:9" s="3" customFormat="1" x14ac:dyDescent="0.25">
      <c r="B26" s="38" t="s">
        <v>29</v>
      </c>
      <c r="C26" s="39"/>
      <c r="D26" s="14">
        <f>SUM(D27:D35)</f>
        <v>2335353.15</v>
      </c>
      <c r="E26" s="14">
        <f>SUM(E27:E35)</f>
        <v>2607245.11</v>
      </c>
      <c r="F26" s="14">
        <f t="shared" si="1"/>
        <v>4942598.26</v>
      </c>
      <c r="G26" s="14">
        <f t="shared" ref="G26:H26" si="4">SUM(G27:G35)</f>
        <v>4942598.26</v>
      </c>
      <c r="H26" s="14">
        <f t="shared" si="4"/>
        <v>4942598.26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2335353.15</v>
      </c>
      <c r="E33" s="30">
        <v>2607245.11</v>
      </c>
      <c r="F33" s="12">
        <f t="shared" si="1"/>
        <v>4942598.26</v>
      </c>
      <c r="G33" s="30">
        <v>4942598.26</v>
      </c>
      <c r="H33" s="30">
        <v>4942598.26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40" t="s">
        <v>39</v>
      </c>
      <c r="C36" s="41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80649682</v>
      </c>
      <c r="E41" s="19">
        <f>E9+E18+E26+E36</f>
        <v>69994261.179999992</v>
      </c>
      <c r="F41" s="19">
        <f t="shared" si="1"/>
        <v>150643943.18000001</v>
      </c>
      <c r="G41" s="19">
        <f>G9+G18+G26+G36</f>
        <v>150643943.17999998</v>
      </c>
      <c r="H41" s="19">
        <f>H9+H18+H26+H36</f>
        <v>150443943.17999998</v>
      </c>
      <c r="I41" s="19">
        <f t="shared" si="2"/>
        <v>0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13133958</v>
      </c>
      <c r="E43" s="9">
        <f>SUM(E44:E51)</f>
        <v>10758822.790000001</v>
      </c>
      <c r="F43" s="9">
        <f>D43+E43</f>
        <v>23892780.789999999</v>
      </c>
      <c r="G43" s="9">
        <f t="shared" ref="G43:H43" si="5">SUM(G44:G51)</f>
        <v>23351351.539999999</v>
      </c>
      <c r="H43" s="9">
        <f t="shared" si="5"/>
        <v>23351351.539999999</v>
      </c>
      <c r="I43" s="9">
        <f>F43-G43</f>
        <v>541429.25</v>
      </c>
    </row>
    <row r="44" spans="1:9" x14ac:dyDescent="0.25">
      <c r="B44" s="10"/>
      <c r="C44" s="11" t="s">
        <v>13</v>
      </c>
      <c r="D44" s="30">
        <v>516000</v>
      </c>
      <c r="E44" s="30">
        <v>15170.37</v>
      </c>
      <c r="F44" s="12">
        <f t="shared" ref="F44:F74" si="6">D44+E44</f>
        <v>531170.37</v>
      </c>
      <c r="G44" s="30">
        <v>531170.37</v>
      </c>
      <c r="H44" s="30">
        <v>531170.37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6000</v>
      </c>
      <c r="E45" s="30">
        <v>-6000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 x14ac:dyDescent="0.25">
      <c r="B46" s="2"/>
      <c r="C46" s="11" t="s">
        <v>15</v>
      </c>
      <c r="D46" s="30">
        <v>1174000</v>
      </c>
      <c r="E46" s="30">
        <v>836418.57</v>
      </c>
      <c r="F46" s="12">
        <f t="shared" si="6"/>
        <v>2010418.5699999998</v>
      </c>
      <c r="G46" s="30">
        <v>2010418.57</v>
      </c>
      <c r="H46" s="30">
        <v>2010418.57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1347108</v>
      </c>
      <c r="E48" s="30">
        <v>-1288427.26</v>
      </c>
      <c r="F48" s="12">
        <f t="shared" si="6"/>
        <v>58680.739999999991</v>
      </c>
      <c r="G48" s="30">
        <v>58680.74</v>
      </c>
      <c r="H48" s="30">
        <v>58680.74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2405000</v>
      </c>
      <c r="E50" s="30">
        <v>11182650.4</v>
      </c>
      <c r="F50" s="12">
        <f t="shared" si="6"/>
        <v>13587650.4</v>
      </c>
      <c r="G50" s="30">
        <v>13587650.4</v>
      </c>
      <c r="H50" s="30">
        <v>13587650.4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7685850</v>
      </c>
      <c r="E51" s="30">
        <v>19010.71</v>
      </c>
      <c r="F51" s="12">
        <f t="shared" si="6"/>
        <v>7704860.71</v>
      </c>
      <c r="G51" s="30">
        <v>7163431.46</v>
      </c>
      <c r="H51" s="30">
        <v>7163431.46</v>
      </c>
      <c r="I51" s="12">
        <f t="shared" si="7"/>
        <v>541429.25</v>
      </c>
    </row>
    <row r="52" spans="2:9" s="3" customFormat="1" x14ac:dyDescent="0.25">
      <c r="B52" s="38" t="s">
        <v>21</v>
      </c>
      <c r="C52" s="39"/>
      <c r="D52" s="13">
        <f>SUM(D53:D59)</f>
        <v>19165892</v>
      </c>
      <c r="E52" s="13">
        <f>SUM(E53:E59)</f>
        <v>-5510409.9499999993</v>
      </c>
      <c r="F52" s="13">
        <f t="shared" si="6"/>
        <v>13655482.050000001</v>
      </c>
      <c r="G52" s="13">
        <f t="shared" ref="G52:H52" si="8">SUM(G53:G59)</f>
        <v>13655173.440000001</v>
      </c>
      <c r="H52" s="13">
        <f t="shared" si="8"/>
        <v>13655173.440000001</v>
      </c>
      <c r="I52" s="13">
        <f t="shared" si="7"/>
        <v>308.60999999940395</v>
      </c>
    </row>
    <row r="53" spans="2:9" x14ac:dyDescent="0.25">
      <c r="B53" s="10"/>
      <c r="C53" s="11" t="s">
        <v>22</v>
      </c>
      <c r="D53" s="30">
        <v>1620000</v>
      </c>
      <c r="E53" s="30">
        <v>-1596887.05</v>
      </c>
      <c r="F53" s="12">
        <f t="shared" si="6"/>
        <v>23112.949999999953</v>
      </c>
      <c r="G53" s="30">
        <v>22804.34</v>
      </c>
      <c r="H53" s="30">
        <v>22804.34</v>
      </c>
      <c r="I53" s="12">
        <f t="shared" si="7"/>
        <v>308.60999999995329</v>
      </c>
    </row>
    <row r="54" spans="2:9" x14ac:dyDescent="0.25">
      <c r="B54" s="2"/>
      <c r="C54" s="11" t="s">
        <v>23</v>
      </c>
      <c r="D54" s="30">
        <v>8952792</v>
      </c>
      <c r="E54" s="30">
        <v>-4329822.7699999996</v>
      </c>
      <c r="F54" s="12">
        <f t="shared" si="6"/>
        <v>4622969.2300000004</v>
      </c>
      <c r="G54" s="30">
        <v>4622969.2300000004</v>
      </c>
      <c r="H54" s="30">
        <v>4622969.2300000004</v>
      </c>
      <c r="I54" s="12">
        <f t="shared" si="7"/>
        <v>0</v>
      </c>
    </row>
    <row r="55" spans="2:9" x14ac:dyDescent="0.25">
      <c r="B55" s="2"/>
      <c r="C55" s="11" t="s">
        <v>24</v>
      </c>
      <c r="D55" s="30">
        <v>5591000</v>
      </c>
      <c r="E55" s="30">
        <v>-1174338</v>
      </c>
      <c r="F55" s="12">
        <f t="shared" si="6"/>
        <v>4416662</v>
      </c>
      <c r="G55" s="30">
        <v>4416662</v>
      </c>
      <c r="H55" s="30">
        <v>4416662</v>
      </c>
      <c r="I55" s="12">
        <f t="shared" si="7"/>
        <v>0</v>
      </c>
    </row>
    <row r="56" spans="2:9" x14ac:dyDescent="0.25">
      <c r="B56" s="2"/>
      <c r="C56" s="11" t="s">
        <v>25</v>
      </c>
      <c r="D56" s="30">
        <v>2492100</v>
      </c>
      <c r="E56" s="30">
        <v>1665387.87</v>
      </c>
      <c r="F56" s="12">
        <f t="shared" si="6"/>
        <v>4157487.87</v>
      </c>
      <c r="G56" s="30">
        <v>4157487.87</v>
      </c>
      <c r="H56" s="30">
        <v>4157487.87</v>
      </c>
      <c r="I56" s="12">
        <f t="shared" si="7"/>
        <v>0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510000</v>
      </c>
      <c r="E59" s="30">
        <v>-74750</v>
      </c>
      <c r="F59" s="12">
        <f t="shared" si="6"/>
        <v>435250</v>
      </c>
      <c r="G59" s="30">
        <v>435250</v>
      </c>
      <c r="H59" s="30">
        <v>435250</v>
      </c>
      <c r="I59" s="12">
        <f t="shared" si="7"/>
        <v>0</v>
      </c>
    </row>
    <row r="60" spans="2:9" s="3" customFormat="1" x14ac:dyDescent="0.25">
      <c r="B60" s="38" t="s">
        <v>29</v>
      </c>
      <c r="C60" s="39"/>
      <c r="D60" s="14">
        <f>SUM(D61:D69)</f>
        <v>1295000</v>
      </c>
      <c r="E60" s="14">
        <f>SUM(E61:E69)</f>
        <v>-592262.6</v>
      </c>
      <c r="F60" s="14">
        <f t="shared" si="6"/>
        <v>702737.4</v>
      </c>
      <c r="G60" s="14">
        <f t="shared" ref="G60:H60" si="9">SUM(G61:G69)</f>
        <v>702736.4</v>
      </c>
      <c r="H60" s="14">
        <f t="shared" si="9"/>
        <v>702736.4</v>
      </c>
      <c r="I60" s="14">
        <f t="shared" si="7"/>
        <v>1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1295000</v>
      </c>
      <c r="E67" s="30">
        <v>-592262.6</v>
      </c>
      <c r="F67" s="12">
        <f t="shared" si="6"/>
        <v>702737.4</v>
      </c>
      <c r="G67" s="30">
        <v>702736.4</v>
      </c>
      <c r="H67" s="30">
        <v>702736.4</v>
      </c>
      <c r="I67" s="12">
        <f t="shared" si="7"/>
        <v>1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40" t="s">
        <v>39</v>
      </c>
      <c r="C70" s="41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33594850</v>
      </c>
      <c r="E75" s="21">
        <f>E43+E52+E60+E70</f>
        <v>4656150.2400000021</v>
      </c>
      <c r="F75" s="21">
        <f>D75+E75</f>
        <v>38251000.240000002</v>
      </c>
      <c r="G75" s="21">
        <f>G43+G52+G60+G70</f>
        <v>37709261.380000003</v>
      </c>
      <c r="H75" s="21">
        <f>H43+H52+H60+H70</f>
        <v>37709261.380000003</v>
      </c>
      <c r="I75" s="21">
        <f t="shared" si="7"/>
        <v>541738.8599999994</v>
      </c>
    </row>
    <row r="76" spans="2:10" s="3" customFormat="1" ht="15.75" thickBot="1" x14ac:dyDescent="0.3">
      <c r="B76" s="22"/>
      <c r="C76" s="23" t="s">
        <v>48</v>
      </c>
      <c r="D76" s="24">
        <f>D41+D75</f>
        <v>114244532</v>
      </c>
      <c r="E76" s="24">
        <f t="shared" ref="E76:I76" si="10">E41+E75</f>
        <v>74650411.419999987</v>
      </c>
      <c r="F76" s="24">
        <f>F41+F75</f>
        <v>188894943.42000002</v>
      </c>
      <c r="G76" s="24">
        <f t="shared" si="10"/>
        <v>188353204.55999997</v>
      </c>
      <c r="H76" s="24">
        <f t="shared" si="10"/>
        <v>188153204.55999997</v>
      </c>
      <c r="I76" s="24">
        <f t="shared" si="10"/>
        <v>541738.8599999994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5" t="s">
        <v>52</v>
      </c>
      <c r="D81" s="2"/>
      <c r="E81" s="35" t="s">
        <v>53</v>
      </c>
      <c r="F81" s="35"/>
      <c r="G81" s="35"/>
      <c r="H81" s="35"/>
      <c r="I81" s="2"/>
    </row>
    <row r="82" spans="1:9" x14ac:dyDescent="0.25">
      <c r="C82" s="35"/>
      <c r="D82" s="2"/>
      <c r="E82" s="35"/>
      <c r="F82" s="35"/>
      <c r="G82" s="35"/>
      <c r="H82" s="35"/>
      <c r="I82" s="2"/>
    </row>
    <row r="83" spans="1:9" ht="15" customHeight="1" x14ac:dyDescent="0.25">
      <c r="C83" s="28" t="s">
        <v>54</v>
      </c>
      <c r="D83" s="2"/>
      <c r="E83" s="35" t="s">
        <v>55</v>
      </c>
      <c r="F83" s="35"/>
      <c r="G83" s="35"/>
      <c r="H83" s="35"/>
      <c r="I83" s="2"/>
    </row>
    <row r="84" spans="1:9" s="29" customFormat="1" ht="15" customHeight="1" x14ac:dyDescent="0.25">
      <c r="A84" s="34" t="s">
        <v>56</v>
      </c>
      <c r="B84" s="34"/>
      <c r="C84" s="34"/>
      <c r="D84" s="34"/>
      <c r="E84" s="34"/>
      <c r="F84" s="34"/>
      <c r="G84" s="34"/>
      <c r="H84" s="34"/>
      <c r="I84" s="34"/>
    </row>
    <row r="85" spans="1:9" s="29" customFormat="1" ht="1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</row>
    <row r="86" spans="1:9" x14ac:dyDescent="0.25"/>
  </sheetData>
  <sheetProtection algorithmName="SHA-512" hashValue="Z8CPmX/izcwmWOkcLfNhQ1nF33do7iKQlCCwPlpkdSe5FbUAd3YVxm0Dv5BMXNjja+NkfTzozZC5ugZ2JHYfig==" saltValue="1qxG/qrGmoKh4brpauknAQ==" spinCount="100000" sheet="1" objects="1" scenarios="1" selectLockedCells="1"/>
  <mergeCells count="17">
    <mergeCell ref="A6:C7"/>
    <mergeCell ref="D6:H6"/>
    <mergeCell ref="I6:I7"/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2020-12-02T20:33:40Z</cp:lastPrinted>
  <dcterms:created xsi:type="dcterms:W3CDTF">2020-09-21T18:38:21Z</dcterms:created>
  <dcterms:modified xsi:type="dcterms:W3CDTF">2022-02-21T19:55:15Z</dcterms:modified>
</cp:coreProperties>
</file>